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IRECTION\Gestion\Questionnaires en développement\Révision 2023-2024\NG\Done\"/>
    </mc:Choice>
  </mc:AlternateContent>
  <bookViews>
    <workbookView xWindow="0" yWindow="0" windowWidth="23040" windowHeight="8520"/>
  </bookViews>
  <sheets>
    <sheet name="Self Employed Questionnaire" sheetId="1" r:id="rId1"/>
    <sheet name="TPS-TVQ" sheetId="3" state="hidden" r:id="rId2"/>
    <sheet name="Copyright Effisca" sheetId="2" state="hidden" r:id="rId3"/>
  </sheets>
  <externalReferences>
    <externalReference r:id="rId4"/>
    <externalReference r:id="rId5"/>
  </externalReferences>
  <definedNames>
    <definedName name="_xlnm.Print_Area" localSheetId="0">'Self Employed Questionnaire'!$A$1:$O$125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 l="1"/>
  <c r="K123" i="1"/>
  <c r="K122" i="1"/>
  <c r="K120" i="1"/>
  <c r="K117" i="1"/>
  <c r="K116" i="1"/>
  <c r="K113" i="1"/>
  <c r="K112" i="1"/>
  <c r="L77" i="1"/>
  <c r="L78" i="1"/>
  <c r="K54" i="1"/>
  <c r="L54" i="1" s="1"/>
  <c r="O114" i="1"/>
  <c r="O115" i="1"/>
  <c r="O118" i="1"/>
  <c r="O119" i="1"/>
  <c r="O121" i="1"/>
  <c r="L23" i="1"/>
  <c r="L26" i="1"/>
  <c r="B20" i="1"/>
  <c r="M54" i="1" l="1"/>
  <c r="N54" i="1"/>
  <c r="L69" i="1"/>
  <c r="L28" i="1"/>
  <c r="L24" i="1"/>
  <c r="L25" i="1"/>
  <c r="O54" i="1" l="1"/>
  <c r="L123" i="1"/>
  <c r="L122" i="1"/>
  <c r="L120" i="1"/>
  <c r="L117" i="1"/>
  <c r="M117" i="1" s="1"/>
  <c r="L116" i="1"/>
  <c r="L113" i="1"/>
  <c r="L112" i="1"/>
  <c r="K74" i="1"/>
  <c r="L74" i="1" s="1"/>
  <c r="L102" i="1"/>
  <c r="L99" i="1"/>
  <c r="L98" i="1"/>
  <c r="L97" i="1"/>
  <c r="L96" i="1"/>
  <c r="L93" i="1"/>
  <c r="L104" i="1"/>
  <c r="K104" i="1"/>
  <c r="K102" i="1"/>
  <c r="K99" i="1"/>
  <c r="K98" i="1"/>
  <c r="K97" i="1"/>
  <c r="K96" i="1"/>
  <c r="K93" i="1"/>
  <c r="K92" i="1"/>
  <c r="K69" i="1"/>
  <c r="N69" i="1" s="1"/>
  <c r="L81" i="1"/>
  <c r="L80" i="1"/>
  <c r="K81" i="1"/>
  <c r="K80" i="1"/>
  <c r="K79" i="1"/>
  <c r="K78" i="1"/>
  <c r="K77" i="1"/>
  <c r="K38" i="1"/>
  <c r="L38" i="1" s="1"/>
  <c r="K39" i="1"/>
  <c r="L39" i="1" s="1"/>
  <c r="L40" i="1"/>
  <c r="K41" i="1"/>
  <c r="L41" i="1" s="1"/>
  <c r="K42" i="1"/>
  <c r="L42" i="1" s="1"/>
  <c r="K43" i="1"/>
  <c r="L43" i="1" s="1"/>
  <c r="K44" i="1"/>
  <c r="L44" i="1" s="1"/>
  <c r="K45" i="1"/>
  <c r="L45" i="1" s="1"/>
  <c r="K46" i="1"/>
  <c r="L46" i="1" s="1"/>
  <c r="K47" i="1"/>
  <c r="L47" i="1" s="1"/>
  <c r="K48" i="1"/>
  <c r="L48" i="1" s="1"/>
  <c r="K50" i="1"/>
  <c r="L50" i="1" s="1"/>
  <c r="K51" i="1"/>
  <c r="L51" i="1" s="1"/>
  <c r="K52" i="1"/>
  <c r="L52" i="1" s="1"/>
  <c r="K53" i="1"/>
  <c r="L53" i="1" s="1"/>
  <c r="K55" i="1"/>
  <c r="L55" i="1" s="1"/>
  <c r="K56" i="1"/>
  <c r="L56" i="1" s="1"/>
  <c r="K57" i="1"/>
  <c r="L57" i="1" s="1"/>
  <c r="K58" i="1"/>
  <c r="L58" i="1" s="1"/>
  <c r="K82" i="1"/>
  <c r="K83" i="1"/>
  <c r="K36" i="1"/>
  <c r="L36" i="1" s="1"/>
  <c r="L79" i="1"/>
  <c r="L82" i="1"/>
  <c r="L83" i="1"/>
  <c r="L92" i="1"/>
  <c r="L32" i="1"/>
  <c r="M32" i="1" s="1"/>
  <c r="N24" i="1"/>
  <c r="M25" i="1"/>
  <c r="L27" i="1"/>
  <c r="M23" i="1"/>
  <c r="N37" i="1"/>
  <c r="M37" i="1"/>
  <c r="M69" i="1" l="1"/>
  <c r="N27" i="1"/>
  <c r="N36" i="1"/>
  <c r="M50" i="1"/>
  <c r="M77" i="1"/>
  <c r="N77" i="1"/>
  <c r="M92" i="1"/>
  <c r="M123" i="1"/>
  <c r="O123" i="1" s="1"/>
  <c r="M122" i="1"/>
  <c r="O122" i="1" s="1"/>
  <c r="N120" i="1"/>
  <c r="N117" i="1"/>
  <c r="O117" i="1" s="1"/>
  <c r="M116" i="1"/>
  <c r="N116" i="1"/>
  <c r="O116" i="1" s="1"/>
  <c r="N113" i="1"/>
  <c r="N112" i="1"/>
  <c r="N132" i="1" s="1"/>
  <c r="M52" i="1"/>
  <c r="O38" i="1"/>
  <c r="M120" i="1"/>
  <c r="N122" i="1"/>
  <c r="N123" i="1"/>
  <c r="N92" i="1"/>
  <c r="N32" i="1"/>
  <c r="M27" i="1"/>
  <c r="M112" i="1"/>
  <c r="M132" i="1" s="1"/>
  <c r="N48" i="1"/>
  <c r="M48" i="1"/>
  <c r="L37" i="1"/>
  <c r="O37" i="1" s="1"/>
  <c r="M104" i="1"/>
  <c r="O104" i="1" s="1"/>
  <c r="N79" i="1"/>
  <c r="N83" i="1"/>
  <c r="N82" i="1"/>
  <c r="M79" i="1"/>
  <c r="M41" i="1"/>
  <c r="N41" i="1"/>
  <c r="M51" i="1"/>
  <c r="N51" i="1"/>
  <c r="M56" i="1"/>
  <c r="N56" i="1"/>
  <c r="N43" i="1"/>
  <c r="M43" i="1"/>
  <c r="O43" i="1" s="1"/>
  <c r="M42" i="1"/>
  <c r="N42" i="1"/>
  <c r="N104" i="1"/>
  <c r="N50" i="1"/>
  <c r="M113" i="1"/>
  <c r="M36" i="1"/>
  <c r="M24" i="1"/>
  <c r="N45" i="1"/>
  <c r="M45" i="1"/>
  <c r="O45" i="1" s="1"/>
  <c r="N55" i="1"/>
  <c r="M55" i="1"/>
  <c r="N46" i="1"/>
  <c r="M46" i="1"/>
  <c r="N57" i="1"/>
  <c r="M57" i="1"/>
  <c r="O57" i="1" s="1"/>
  <c r="N53" i="1"/>
  <c r="M53" i="1"/>
  <c r="O53" i="1" s="1"/>
  <c r="N44" i="1"/>
  <c r="M44" i="1"/>
  <c r="O44" i="1" s="1"/>
  <c r="M58" i="1"/>
  <c r="N58" i="1"/>
  <c r="N25" i="1"/>
  <c r="N23" i="1"/>
  <c r="L29" i="1"/>
  <c r="M127" i="1" s="1"/>
  <c r="M83" i="1"/>
  <c r="M82" i="1"/>
  <c r="N52" i="1"/>
  <c r="O46" i="1" l="1"/>
  <c r="O52" i="1"/>
  <c r="O36" i="1"/>
  <c r="O58" i="1"/>
  <c r="O50" i="1"/>
  <c r="O27" i="1"/>
  <c r="O51" i="1"/>
  <c r="O55" i="1"/>
  <c r="O120" i="1"/>
  <c r="O82" i="1"/>
  <c r="O42" i="1"/>
  <c r="O83" i="1"/>
  <c r="O113" i="1"/>
  <c r="O48" i="1"/>
  <c r="O56" i="1"/>
  <c r="O92" i="1"/>
  <c r="O112" i="1"/>
  <c r="O41" i="1"/>
  <c r="N29" i="1"/>
  <c r="N129" i="1" s="1"/>
  <c r="N136" i="1" s="1"/>
  <c r="M29" i="1"/>
  <c r="M129" i="1" s="1"/>
  <c r="M136" i="1" s="1"/>
  <c r="O132" i="1" s="1"/>
</calcChain>
</file>

<file path=xl/sharedStrings.xml><?xml version="1.0" encoding="utf-8"?>
<sst xmlns="http://schemas.openxmlformats.org/spreadsheetml/2006/main" count="254" uniqueCount="147">
  <si>
    <t>IDENTFICATION</t>
  </si>
  <si>
    <t>%</t>
  </si>
  <si>
    <t>Business name (if registred) :</t>
  </si>
  <si>
    <t>Activity type :</t>
  </si>
  <si>
    <t>SELF-EMPLOYED INCOME</t>
  </si>
  <si>
    <t>Business insurances (not for car - see other section)</t>
  </si>
  <si>
    <t>Professional dues and/or permits</t>
  </si>
  <si>
    <t>Supplies</t>
  </si>
  <si>
    <t>Administration fees</t>
  </si>
  <si>
    <t>Meals and entertainment (Only if with client or supplier)</t>
  </si>
  <si>
    <t>Legal fees and related fees</t>
  </si>
  <si>
    <t>Interest and banking fees (for BUSINESS ACCOUNT only)</t>
  </si>
  <si>
    <t>Travelling expenses</t>
  </si>
  <si>
    <t>Publicity and promotion</t>
  </si>
  <si>
    <t>Salary paid</t>
  </si>
  <si>
    <t>Cellular phone</t>
  </si>
  <si>
    <t xml:space="preserve">Others (specify) : </t>
  </si>
  <si>
    <t>CAR USE FEES</t>
  </si>
  <si>
    <t>BUSINESS PROPORTION OF CAR USE</t>
  </si>
  <si>
    <t>ex. : 5000 km / 20000 km or 25%</t>
  </si>
  <si>
    <t>Gas and oil</t>
  </si>
  <si>
    <t>Supply amounts for entire year (even if personnal)</t>
  </si>
  <si>
    <t>Insurance</t>
  </si>
  <si>
    <t>Maintenance and repair of car</t>
  </si>
  <si>
    <t>If bought with a loan, total of interest paid during the year</t>
  </si>
  <si>
    <t>Parking fees (only for work)</t>
  </si>
  <si>
    <t>BUSINESS USE OF HOME</t>
  </si>
  <si>
    <t>BUSINESS PROPORTION OF HOME USE</t>
  </si>
  <si>
    <t>Home insurance</t>
  </si>
  <si>
    <t>Municipal taxes</t>
  </si>
  <si>
    <t>DEPRECIATION - CAPITAL COST ALLOWANCE</t>
  </si>
  <si>
    <t>For goods bought during the year, give cost price.</t>
  </si>
  <si>
    <t>In general, goods having a duration of more than one year and that cost more than 200$.</t>
  </si>
  <si>
    <t>For goods bought before AND never amortized, give replacement merchant value of this good in the year.</t>
  </si>
  <si>
    <t xml:space="preserve">Equipement </t>
  </si>
  <si>
    <t>Software</t>
  </si>
  <si>
    <t xml:space="preserve">Ownership type: </t>
  </si>
  <si>
    <t xml:space="preserve">  Partnership</t>
  </si>
  <si>
    <t>SELF-EMPLOYED QUESTIONNAIRE</t>
  </si>
  <si>
    <t>ex.: 1 room/4,5 ou 22%</t>
  </si>
  <si>
    <t>Condo fees</t>
  </si>
  <si>
    <t>Accouting fees ( we will automatically add our fees)</t>
  </si>
  <si>
    <t>Internet ( speficy a percentage for business)</t>
  </si>
  <si>
    <t>Commercial rent ( rent commercial use only, see section home later)</t>
  </si>
  <si>
    <t>Subcontractors</t>
  </si>
  <si>
    <t>Heating and electricity</t>
  </si>
  <si>
    <t>If owner</t>
  </si>
  <si>
    <t>If tenant</t>
  </si>
  <si>
    <t>Others (specify)</t>
  </si>
  <si>
    <t>Category #8</t>
  </si>
  <si>
    <t>Office, chair, furniture</t>
  </si>
  <si>
    <t>Category # 12</t>
  </si>
  <si>
    <t>Small tools</t>
  </si>
  <si>
    <t>Computer and other equipement</t>
  </si>
  <si>
    <t>Short-term rental ( 100%)</t>
  </si>
  <si>
    <t>Value/Price</t>
  </si>
  <si>
    <t>See instructions above</t>
  </si>
  <si>
    <t>Date of acquisition</t>
  </si>
  <si>
    <t>Provide the beginning and end of the contract :</t>
  </si>
  <si>
    <t>Informations related to taxes (GST / QST) - Mandatory to fill</t>
  </si>
  <si>
    <t>Cost of goods sold (if you sold products)</t>
  </si>
  <si>
    <t>Merchandise bought for resell (please also fill next line)</t>
  </si>
  <si>
    <t>Inventory (stocks) at end of period</t>
  </si>
  <si>
    <t>DIRECT EXPENSES</t>
  </si>
  <si>
    <t xml:space="preserve"> Car brand:  </t>
  </si>
  <si>
    <t xml:space="preserve">If rented : </t>
  </si>
  <si>
    <t>Provide the suggested retail price of the manufacturer (approx):</t>
  </si>
  <si>
    <t xml:space="preserve">If owned : </t>
  </si>
  <si>
    <t>If bought during the year, cost</t>
  </si>
  <si>
    <t>If bought before (and never declared), provide merchant value</t>
  </si>
  <si>
    <t>Registration fees</t>
  </si>
  <si>
    <t>Driver's license renewal fees</t>
  </si>
  <si>
    <t>Other expenses</t>
  </si>
  <si>
    <t>If rented, total rent for the year (if bought with loan, not here)</t>
  </si>
  <si>
    <t>TPS</t>
  </si>
  <si>
    <t>TVQ</t>
  </si>
  <si>
    <t>Dépenses déductible proratée</t>
  </si>
  <si>
    <t>Montant imposable</t>
  </si>
  <si>
    <t>Total VENTES</t>
  </si>
  <si>
    <t>Valider selon le pourcentage d'utilisation</t>
  </si>
  <si>
    <t>Category # 50 (if NOT between 27-01-2009 and february 2011)</t>
  </si>
  <si>
    <t>School taxes</t>
  </si>
  <si>
    <t xml:space="preserve">All Box 28 of all your T4A tax slips : </t>
  </si>
  <si>
    <t xml:space="preserve">All Box 48 of all your T4A tax slips : </t>
  </si>
  <si>
    <t xml:space="preserve">All Box 20 of all your T4A tax slips : </t>
  </si>
  <si>
    <t xml:space="preserve">Income sources not showing on any tax slips : </t>
  </si>
  <si>
    <t>Business registration renewal (34$)</t>
  </si>
  <si>
    <t>Small tools (less than 200$)</t>
  </si>
  <si>
    <t xml:space="preserve">Your name: </t>
  </si>
  <si>
    <t>If it is a partnership, your profit share in % : ______________</t>
  </si>
  <si>
    <t xml:space="preserve">      Single owner</t>
  </si>
  <si>
    <t>Partnerships must include all the income and expenses of the partnership</t>
  </si>
  <si>
    <t>Did you dispose of capitl assets? You dispose an asset if you sell or throw them away. If that's the case, give us the details.</t>
  </si>
  <si>
    <t>Did you pay more than 500$ to any subcontractors? (yes/no)</t>
  </si>
  <si>
    <t>please answer yes or no</t>
  </si>
  <si>
    <t>Work in progress (your engaged work is taxable, even if not even billed yet)</t>
  </si>
  <si>
    <t>100% of expenses here</t>
  </si>
  <si>
    <r>
      <t xml:space="preserve">% </t>
    </r>
    <r>
      <rPr>
        <sz val="9"/>
        <rFont val="Arial"/>
        <family val="2"/>
        <scheme val="minor"/>
      </rPr>
      <t>(if &lt;100%)</t>
    </r>
  </si>
  <si>
    <r>
      <t xml:space="preserve">If not self-employed all year, only give numbers for </t>
    </r>
    <r>
      <rPr>
        <b/>
        <sz val="10"/>
        <rFont val="Arial"/>
        <family val="2"/>
        <scheme val="minor"/>
      </rPr>
      <t>concerned period</t>
    </r>
  </si>
  <si>
    <r>
      <t xml:space="preserve">Please give </t>
    </r>
    <r>
      <rPr>
        <b/>
        <sz val="10"/>
        <rFont val="Arial"/>
        <family val="2"/>
        <scheme val="minor"/>
      </rPr>
      <t>total amounts</t>
    </r>
    <r>
      <rPr>
        <sz val="10"/>
        <rFont val="Arial"/>
        <family val="2"/>
        <scheme val="minor"/>
      </rPr>
      <t xml:space="preserve"> even if you only pay a part with roommates</t>
    </r>
  </si>
  <si>
    <r>
      <t xml:space="preserve">% </t>
    </r>
    <r>
      <rPr>
        <sz val="9"/>
        <rFont val="Arial"/>
        <family val="2"/>
        <scheme val="minor"/>
      </rPr>
      <t>(if less than 100%)</t>
    </r>
  </si>
  <si>
    <t>Rent (the TOTAL SUM paid during the concerned period)</t>
  </si>
  <si>
    <t>Mortgage interest (only interest, principal portion is NOT deductible)</t>
  </si>
  <si>
    <t xml:space="preserve"> $CAD</t>
  </si>
  <si>
    <t>Copyright EFFISCA 2023</t>
  </si>
  <si>
    <t>USD$</t>
  </si>
  <si>
    <r>
      <t xml:space="preserve">All Box 1 (non employee compensation) of your </t>
    </r>
    <r>
      <rPr>
        <sz val="10"/>
        <color rgb="FFFF0000"/>
        <rFont val="Arial"/>
        <family val="2"/>
        <scheme val="minor"/>
      </rPr>
      <t>USA</t>
    </r>
    <r>
      <rPr>
        <sz val="10"/>
        <rFont val="Arial"/>
        <family val="2"/>
        <scheme val="minor"/>
      </rPr>
      <t xml:space="preserve"> form 1099-NEC</t>
    </r>
  </si>
  <si>
    <t>Tax Year:</t>
  </si>
  <si>
    <t>Questions</t>
  </si>
  <si>
    <t>Instructions</t>
  </si>
  <si>
    <r>
      <t xml:space="preserve">Please </t>
    </r>
    <r>
      <rPr>
        <sz val="12"/>
        <color rgb="FF00B0F0"/>
        <rFont val="Arial"/>
        <family val="2"/>
        <scheme val="minor"/>
      </rPr>
      <t>click on the menu of next line</t>
    </r>
    <r>
      <rPr>
        <sz val="12"/>
        <rFont val="Arial"/>
        <family val="2"/>
        <scheme val="minor"/>
      </rPr>
      <t xml:space="preserve"> to select your right GST/GST situation.</t>
    </r>
  </si>
  <si>
    <t>v.2024-02-05</t>
  </si>
  <si>
    <t>INSTRUCTIONS (based on the preceding question):</t>
  </si>
  <si>
    <t>PLEASE NOTE: you must answer this question otherwise we cannot process your file.</t>
  </si>
  <si>
    <t>You are not registered for sales tax (GST/QST)</t>
  </si>
  <si>
    <t>You are registered for the GST-QST using the detailed method (DEFAULT method) and you prepare your GST-QST return yourself</t>
  </si>
  <si>
    <t>You are registered for the GST-QST in the detailed method (DEFAULT method) and you mandate us to prepare the GST-QST return</t>
  </si>
  <si>
    <t>You are registered for the GST-QST using the quick method (YOU HAVE MADE A SPECIAL REQUEST) and you are preparing your GST-QST return yourself</t>
  </si>
  <si>
    <t>You are registered for the GST-QST using the quick method (YOU HAVE MADE A SPECIAL REQUEST) and you mandate us to prepare the GST-QST return</t>
  </si>
  <si>
    <t>Enter sales before taxes (you do not charge them!)
Enter expenses all taxes included
*If your gross sales are greater than $30,000, you must register for the GST/QST file.</t>
  </si>
  <si>
    <t>Enter sales before taxes, Enter expenses before taxes
If you registered or unsubscribed during the year, you must prepare a separate questionnaire for the two periods.</t>
  </si>
  <si>
    <t>If you registered or unsubscribed during the year, you must prepare a separate questionnaire for the two periods.
Instructions for completing this questionnaire:
Enter sales before taxes as well as unremitted taxes,
Enter expenses all taxes included</t>
  </si>
  <si>
    <t>You must provide us with the GST-QST form FPZ-500 so that we can prepare it for you.
If you registered or unsubscribed during the year, you must prepare a separate questionnaire for the two periods.
Instructions for completing this questionnaire:</t>
  </si>
  <si>
    <t>Enter sales all taxes included
Enter the expenses all taxes included.
If you have non-taxable expenses, use a separate line and indicate this.
If you have sales outside Quebec but in Canada, you must indicate them separately by province.
If you have sales outside of Canada, you must indicate them separately and indicate the currency in column F.
If you have expenses outside Quebec or outside Canada, indicate them separately and indicate the province / country + currency in column F.
If you registered or unsubscribed during the year, you must prepare a separate questionnaire for the two periods.
You must provide us with the GST-QST form FPZ-500 so that we can prepare it for you.</t>
  </si>
  <si>
    <t>TOTAL SALES</t>
  </si>
  <si>
    <t>Training and congresses</t>
  </si>
  <si>
    <t>Others (specify) - do not put internet or telephone in this section please:</t>
  </si>
  <si>
    <t>Commentaires</t>
  </si>
  <si>
    <t>Le T4A est avant TPS-TVQ</t>
  </si>
  <si>
    <t>Règle du demi-taux applicable sur les taxes aussi.</t>
  </si>
  <si>
    <t>Exonéré.</t>
  </si>
  <si>
    <t>Attention, consulter le guide IN-203 pour le traitement des achat de voiture.</t>
  </si>
  <si>
    <t>Exonéré</t>
  </si>
  <si>
    <t>AAAA-MM-YY</t>
  </si>
  <si>
    <t>Taxe de 9%.  N'est pas admissible comme TVQ.</t>
  </si>
  <si>
    <t>Les achats sont déjà comptabilisés pour la tps-tvq.</t>
  </si>
  <si>
    <t>Provision imposable, me pas considérer aux fins de TPS-TVQ</t>
  </si>
  <si>
    <t>This form is approved for 2023 and earlier tax years only.</t>
  </si>
  <si>
    <t>Ventes</t>
  </si>
  <si>
    <t xml:space="preserve">TPS sur ventes </t>
  </si>
  <si>
    <t xml:space="preserve">TVQ sur vente </t>
  </si>
  <si>
    <t xml:space="preserve">CTI </t>
  </si>
  <si>
    <t xml:space="preserve">RTI </t>
  </si>
  <si>
    <r>
      <t xml:space="preserve">À payer ou </t>
    </r>
    <r>
      <rPr>
        <sz val="10"/>
        <color indexed="10"/>
        <rFont val="Arial"/>
        <family val="2"/>
        <scheme val="minor"/>
      </rPr>
      <t>(remboursement)</t>
    </r>
  </si>
  <si>
    <t xml:space="preserve">TPS </t>
  </si>
  <si>
    <t xml:space="preserve">TVQ </t>
  </si>
  <si>
    <t>Please download the latest version if you file a tax year after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</si>
</sst>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 #,##0.00_)\ &quot;$&quot;_ ;_ * \(#,##0.00\)\ &quot;$&quot;_ ;_ * &quot;-&quot;??_)\ &quot;$&quot;_ ;_ @_ "/>
    <numFmt numFmtId="164" formatCode="_-&quot;$&quot;* #,##0.00_-;\-&quot;$&quot;* #,##0.00_-;_-&quot;$&quot;* &quot;-&quot;??_-;_-@_-"/>
    <numFmt numFmtId="165" formatCode="0.000%"/>
    <numFmt numFmtId="166" formatCode="_ * #,##0.000_)\ &quot;$&quot;_ ;_ * \(#,##0.000\)\ &quot;$&quot;_ ;_ * &quot;-&quot;????_)\ &quot;$&quot;_ ;_ @_ "/>
    <numFmt numFmtId="167" formatCode="_ * #,##0.00_)\ &quot;$&quot;_ ;_ * \(#,##0.00\)\ &quot;$&quot;_ ;_ * &quot;-&quot;????_)\ &quot;$&quot;_ ;_ @_ "/>
    <numFmt numFmtId="168" formatCode="#,##0.00\ &quot;$&quot;"/>
    <numFmt numFmtId="169" formatCode="_ * #,##0.00_)\ [$$-C0C]_ ;_ * \(#,##0.00\)\ [$$-C0C]_ ;_ * &quot;-&quot;??_)\ [$$-C0C]_ ;_ @_ "/>
  </numFmts>
  <fonts count="26">
    <font>
      <sz val="10"/>
      <name val="Arial"/>
    </font>
    <font>
      <sz val="10"/>
      <name val="Arial"/>
      <family val="2"/>
    </font>
    <font>
      <sz val="72"/>
      <color indexed="8"/>
      <name val="Bodoni MT Black"/>
      <family val="1"/>
    </font>
    <font>
      <sz val="20"/>
      <name val="Arial"/>
      <family val="2"/>
      <scheme val="minor"/>
    </font>
    <font>
      <sz val="10"/>
      <name val="Arial"/>
      <family val="2"/>
      <scheme val="minor"/>
    </font>
    <font>
      <b/>
      <sz val="13"/>
      <name val="Arial"/>
      <family val="2"/>
      <scheme val="minor"/>
    </font>
    <font>
      <b/>
      <sz val="11"/>
      <name val="Arial"/>
      <family val="2"/>
      <scheme val="minor"/>
    </font>
    <font>
      <b/>
      <sz val="16"/>
      <name val="Arial"/>
      <family val="2"/>
      <scheme val="minor"/>
    </font>
    <font>
      <b/>
      <sz val="12"/>
      <name val="Arial"/>
      <family val="2"/>
      <scheme val="minor"/>
    </font>
    <font>
      <sz val="9"/>
      <name val="Arial"/>
      <family val="2"/>
      <scheme val="minor"/>
    </font>
    <font>
      <b/>
      <sz val="10"/>
      <name val="Arial"/>
      <family val="2"/>
      <scheme val="minor"/>
    </font>
    <font>
      <sz val="12"/>
      <name val="Arial"/>
      <family val="2"/>
      <scheme val="minor"/>
    </font>
    <font>
      <sz val="7"/>
      <name val="Arial"/>
      <family val="2"/>
      <scheme val="minor"/>
    </font>
    <font>
      <sz val="10"/>
      <color rgb="FFFF0000"/>
      <name val="Arial"/>
      <family val="2"/>
      <scheme val="minor"/>
    </font>
    <font>
      <u/>
      <sz val="10"/>
      <name val="Arial"/>
      <family val="2"/>
      <scheme val="minor"/>
    </font>
    <font>
      <i/>
      <sz val="10"/>
      <name val="Arial"/>
      <family val="2"/>
      <scheme val="minor"/>
    </font>
    <font>
      <sz val="14"/>
      <name val="Arial"/>
      <family val="2"/>
      <scheme val="minor"/>
    </font>
    <font>
      <u/>
      <sz val="7"/>
      <name val="Arial"/>
      <family val="2"/>
      <scheme val="minor"/>
    </font>
    <font>
      <sz val="10"/>
      <color rgb="FFFF0000"/>
      <name val="Arial"/>
      <family val="2"/>
    </font>
    <font>
      <sz val="12"/>
      <color rgb="FF00B0F0"/>
      <name val="Arial"/>
      <family val="2"/>
      <scheme val="minor"/>
    </font>
    <font>
      <sz val="10"/>
      <color rgb="FF00B0F0"/>
      <name val="Arial"/>
      <family val="2"/>
      <scheme val="minor"/>
    </font>
    <font>
      <sz val="12"/>
      <color rgb="FFFF0000"/>
      <name val="Arial"/>
      <family val="2"/>
      <scheme val="minor"/>
    </font>
    <font>
      <b/>
      <sz val="20"/>
      <name val="Arial"/>
      <family val="2"/>
      <scheme val="minor"/>
    </font>
    <font>
      <b/>
      <sz val="8"/>
      <name val="Arial"/>
      <family val="2"/>
      <scheme val="minor"/>
    </font>
    <font>
      <sz val="20"/>
      <color indexed="8"/>
      <name val="Arial"/>
      <family val="2"/>
      <scheme val="minor"/>
    </font>
    <font>
      <sz val="10"/>
      <color indexed="10"/>
      <name val="Arial"/>
      <family val="2"/>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right/>
      <top style="dotted">
        <color indexed="22"/>
      </top>
      <bottom style="dotted">
        <color indexed="22"/>
      </bottom>
      <diagonal/>
    </border>
    <border>
      <left/>
      <right/>
      <top/>
      <bottom style="dotted">
        <color indexed="22"/>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24">
    <xf numFmtId="0" fontId="0" fillId="0" borderId="0" xfId="0"/>
    <xf numFmtId="0" fontId="2" fillId="0" borderId="0" xfId="0" applyFont="1"/>
    <xf numFmtId="0" fontId="3" fillId="0" borderId="0" xfId="0" applyFont="1"/>
    <xf numFmtId="0" fontId="4" fillId="0" borderId="0" xfId="0" applyFont="1" applyBorder="1"/>
    <xf numFmtId="0" fontId="5" fillId="0" borderId="0" xfId="0" applyFont="1" applyBorder="1"/>
    <xf numFmtId="164" fontId="4" fillId="0" borderId="0" xfId="1" applyFont="1" applyBorder="1"/>
    <xf numFmtId="0" fontId="6" fillId="2" borderId="0" xfId="0" applyFont="1" applyFill="1" applyBorder="1"/>
    <xf numFmtId="0" fontId="4" fillId="0" borderId="0" xfId="0" applyFont="1" applyAlignment="1">
      <alignment horizontal="left"/>
    </xf>
    <xf numFmtId="0" fontId="4" fillId="0" borderId="1" xfId="1" applyNumberFormat="1" applyFont="1" applyBorder="1"/>
    <xf numFmtId="0" fontId="4" fillId="0" borderId="1" xfId="0" applyFont="1" applyBorder="1"/>
    <xf numFmtId="164" fontId="4" fillId="0" borderId="1" xfId="1" applyFont="1" applyBorder="1"/>
    <xf numFmtId="0" fontId="4" fillId="0" borderId="0" xfId="0" applyFont="1" applyFill="1" applyBorder="1"/>
    <xf numFmtId="0" fontId="4" fillId="0" borderId="0" xfId="0" applyFont="1" applyFill="1" applyBorder="1" applyAlignment="1">
      <alignment horizontal="left"/>
    </xf>
    <xf numFmtId="0" fontId="7" fillId="4" borderId="0" xfId="0" applyFont="1" applyFill="1" applyBorder="1"/>
    <xf numFmtId="0" fontId="6" fillId="0" borderId="0" xfId="0" applyFont="1" applyFill="1" applyBorder="1"/>
    <xf numFmtId="9" fontId="4" fillId="0" borderId="0" xfId="2" applyFont="1" applyFill="1" applyBorder="1"/>
    <xf numFmtId="44" fontId="4" fillId="0" borderId="0" xfId="0" applyNumberFormat="1" applyFont="1" applyBorder="1"/>
    <xf numFmtId="0" fontId="4" fillId="0" borderId="0" xfId="0" applyFont="1" applyBorder="1" applyAlignment="1">
      <alignment horizontal="left"/>
    </xf>
    <xf numFmtId="164" fontId="4" fillId="0" borderId="0" xfId="1" applyFont="1" applyBorder="1" applyAlignment="1">
      <alignment horizontal="center"/>
    </xf>
    <xf numFmtId="0" fontId="10" fillId="0" borderId="0" xfId="0" applyFont="1" applyFill="1" applyBorder="1"/>
    <xf numFmtId="0" fontId="6" fillId="4" borderId="0" xfId="0" applyFont="1" applyFill="1" applyBorder="1"/>
    <xf numFmtId="0" fontId="4" fillId="0" borderId="2" xfId="0" applyFont="1" applyBorder="1"/>
    <xf numFmtId="0" fontId="4" fillId="0" borderId="3" xfId="0" applyFont="1" applyFill="1" applyBorder="1"/>
    <xf numFmtId="0" fontId="4" fillId="0" borderId="3" xfId="0" applyFont="1" applyBorder="1"/>
    <xf numFmtId="9" fontId="4" fillId="0" borderId="1" xfId="2" applyFont="1" applyBorder="1"/>
    <xf numFmtId="0" fontId="13" fillId="0" borderId="0" xfId="0" applyFont="1" applyBorder="1"/>
    <xf numFmtId="0" fontId="4" fillId="0" borderId="2" xfId="0" applyFont="1" applyFill="1" applyBorder="1"/>
    <xf numFmtId="0" fontId="4" fillId="0" borderId="2" xfId="0" applyFont="1" applyFill="1" applyBorder="1" applyAlignment="1">
      <alignment horizontal="left" indent="8"/>
    </xf>
    <xf numFmtId="0" fontId="4" fillId="0" borderId="5" xfId="0" applyFont="1" applyBorder="1"/>
    <xf numFmtId="9" fontId="4" fillId="0" borderId="0" xfId="2" applyFont="1" applyBorder="1"/>
    <xf numFmtId="0" fontId="4" fillId="2" borderId="0" xfId="0" applyFont="1" applyFill="1" applyBorder="1"/>
    <xf numFmtId="0" fontId="10" fillId="0" borderId="0" xfId="0" applyFont="1" applyBorder="1"/>
    <xf numFmtId="9" fontId="4" fillId="0" borderId="4" xfId="2" applyFont="1" applyBorder="1"/>
    <xf numFmtId="164" fontId="8" fillId="0" borderId="0" xfId="1" applyFont="1" applyBorder="1" applyAlignment="1">
      <alignment horizontal="left"/>
    </xf>
    <xf numFmtId="164" fontId="9" fillId="0" borderId="0" xfId="1" applyFont="1" applyBorder="1"/>
    <xf numFmtId="13" fontId="14" fillId="0" borderId="1" xfId="2" applyNumberFormat="1" applyFont="1" applyBorder="1"/>
    <xf numFmtId="164" fontId="8" fillId="0" borderId="1" xfId="1" applyFont="1" applyBorder="1" applyAlignment="1">
      <alignment horizontal="left"/>
    </xf>
    <xf numFmtId="164" fontId="9" fillId="0" borderId="1" xfId="1" applyFont="1" applyBorder="1"/>
    <xf numFmtId="13" fontId="4" fillId="0" borderId="0" xfId="2" applyNumberFormat="1" applyFont="1" applyBorder="1"/>
    <xf numFmtId="0" fontId="10" fillId="0" borderId="0" xfId="0" applyFont="1" applyBorder="1" applyAlignment="1">
      <alignment horizontal="justify"/>
    </xf>
    <xf numFmtId="0" fontId="15" fillId="0" borderId="0" xfId="0" applyFont="1" applyBorder="1"/>
    <xf numFmtId="164" fontId="16" fillId="0" borderId="0" xfId="1" applyFont="1" applyBorder="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164" fontId="4" fillId="2" borderId="0" xfId="1" applyFont="1" applyFill="1" applyBorder="1"/>
    <xf numFmtId="0" fontId="15" fillId="0" borderId="0" xfId="0" applyFont="1" applyFill="1" applyBorder="1"/>
    <xf numFmtId="0" fontId="12" fillId="0" borderId="0" xfId="0" applyFont="1" applyBorder="1" applyAlignment="1"/>
    <xf numFmtId="0" fontId="17" fillId="0" borderId="0" xfId="0" applyFont="1" applyBorder="1" applyAlignment="1"/>
    <xf numFmtId="0" fontId="4" fillId="0" borderId="0" xfId="0" applyFont="1" applyBorder="1" applyAlignment="1"/>
    <xf numFmtId="14" fontId="4" fillId="0" borderId="1" xfId="1" applyNumberFormat="1" applyFont="1" applyBorder="1" applyAlignment="1"/>
    <xf numFmtId="14" fontId="4" fillId="0" borderId="0" xfId="0" applyNumberFormat="1" applyFont="1" applyBorder="1" applyAlignment="1"/>
    <xf numFmtId="14" fontId="4" fillId="0" borderId="0" xfId="1" applyNumberFormat="1" applyFont="1" applyBorder="1" applyAlignment="1"/>
    <xf numFmtId="0" fontId="4" fillId="6" borderId="0" xfId="0" applyFont="1" applyFill="1" applyBorder="1" applyAlignment="1">
      <alignment horizontal="left"/>
    </xf>
    <xf numFmtId="0" fontId="1" fillId="0" borderId="0" xfId="3" applyAlignment="1">
      <alignment horizontal="justify"/>
    </xf>
    <xf numFmtId="0" fontId="1" fillId="0" borderId="0" xfId="3"/>
    <xf numFmtId="0" fontId="18" fillId="0" borderId="0" xfId="3" applyFont="1" applyAlignment="1">
      <alignment horizontal="justify"/>
    </xf>
    <xf numFmtId="0" fontId="1" fillId="0" borderId="0" xfId="3" applyFont="1" applyAlignment="1">
      <alignment horizontal="justify"/>
    </xf>
    <xf numFmtId="0" fontId="9" fillId="3" borderId="0" xfId="3" applyFont="1" applyFill="1" applyBorder="1" applyAlignment="1">
      <alignment horizontal="justify"/>
    </xf>
    <xf numFmtId="0" fontId="9" fillId="3" borderId="0" xfId="3" applyFont="1" applyFill="1" applyBorder="1" applyAlignment="1">
      <alignment wrapText="1"/>
    </xf>
    <xf numFmtId="0" fontId="1" fillId="0" borderId="0" xfId="3" applyFont="1" applyAlignment="1">
      <alignment wrapText="1"/>
    </xf>
    <xf numFmtId="0" fontId="11" fillId="3" borderId="0" xfId="0" applyFont="1" applyFill="1" applyBorder="1" applyProtection="1"/>
    <xf numFmtId="0" fontId="4" fillId="3" borderId="0" xfId="0" applyFont="1" applyFill="1" applyBorder="1" applyProtection="1"/>
    <xf numFmtId="164" fontId="4" fillId="3" borderId="0" xfId="1" applyFont="1" applyFill="1" applyBorder="1" applyProtection="1"/>
    <xf numFmtId="0" fontId="21" fillId="3" borderId="0" xfId="0" applyFont="1" applyFill="1" applyBorder="1" applyAlignment="1" applyProtection="1">
      <alignment horizontal="left" vertical="center" wrapText="1"/>
      <protection locked="0"/>
    </xf>
    <xf numFmtId="164" fontId="4" fillId="0" borderId="0" xfId="1" applyFont="1" applyFill="1" applyBorder="1"/>
    <xf numFmtId="0" fontId="10" fillId="3" borderId="0" xfId="0" applyFont="1" applyFill="1" applyBorder="1" applyProtection="1"/>
    <xf numFmtId="0" fontId="4" fillId="0" borderId="0" xfId="0" applyFont="1" applyBorder="1" applyProtection="1">
      <protection locked="0"/>
    </xf>
    <xf numFmtId="0" fontId="4" fillId="0" borderId="9" xfId="0" applyFont="1" applyBorder="1" applyProtection="1">
      <protection locked="0"/>
    </xf>
    <xf numFmtId="0" fontId="4" fillId="0" borderId="0" xfId="0" applyFont="1" applyBorder="1" applyAlignment="1" applyProtection="1">
      <alignment horizontal="left"/>
      <protection locked="0"/>
    </xf>
    <xf numFmtId="169" fontId="4" fillId="0" borderId="0" xfId="1" applyNumberFormat="1" applyFont="1" applyFill="1" applyBorder="1" applyAlignment="1" applyProtection="1">
      <alignment horizontal="right"/>
      <protection locked="0"/>
    </xf>
    <xf numFmtId="14" fontId="4" fillId="0" borderId="1" xfId="1" applyNumberFormat="1" applyFont="1" applyBorder="1" applyProtection="1">
      <protection locked="0"/>
    </xf>
    <xf numFmtId="0" fontId="22" fillId="0" borderId="0" xfId="0" applyFont="1" applyBorder="1" applyAlignment="1" applyProtection="1">
      <alignment horizontal="right"/>
    </xf>
    <xf numFmtId="0" fontId="23" fillId="0" borderId="0" xfId="0" applyFont="1" applyBorder="1" applyAlignment="1" applyProtection="1">
      <alignment horizontal="right"/>
    </xf>
    <xf numFmtId="0" fontId="4" fillId="0" borderId="0" xfId="0" applyFont="1" applyBorder="1" applyProtection="1"/>
    <xf numFmtId="0" fontId="24" fillId="0" borderId="0" xfId="0" applyFont="1" applyProtection="1"/>
    <xf numFmtId="164" fontId="4" fillId="0" borderId="0" xfId="1" applyFont="1" applyBorder="1" applyProtection="1"/>
    <xf numFmtId="0" fontId="4" fillId="0" borderId="0" xfId="0" applyFont="1" applyBorder="1" applyAlignment="1" applyProtection="1">
      <alignment horizontal="right"/>
    </xf>
    <xf numFmtId="0" fontId="4" fillId="0" borderId="0" xfId="0" applyFont="1" applyFill="1" applyBorder="1" applyAlignment="1" applyProtection="1">
      <alignment horizontal="right"/>
    </xf>
    <xf numFmtId="164" fontId="4" fillId="7" borderId="0" xfId="1" applyFont="1" applyFill="1" applyBorder="1" applyProtection="1">
      <protection hidden="1"/>
    </xf>
    <xf numFmtId="0" fontId="4" fillId="0" borderId="0" xfId="0" applyFont="1" applyProtection="1">
      <protection hidden="1"/>
    </xf>
    <xf numFmtId="0" fontId="4" fillId="0" borderId="0" xfId="0" applyFont="1" applyBorder="1" applyProtection="1">
      <protection hidden="1"/>
    </xf>
    <xf numFmtId="167" fontId="4" fillId="0" borderId="0" xfId="0" applyNumberFormat="1" applyFont="1" applyBorder="1" applyProtection="1">
      <protection hidden="1"/>
    </xf>
    <xf numFmtId="0" fontId="4" fillId="0" borderId="10" xfId="0" applyFont="1" applyBorder="1" applyProtection="1">
      <protection hidden="1"/>
    </xf>
    <xf numFmtId="165" fontId="4" fillId="0" borderId="10" xfId="0" applyNumberFormat="1" applyFont="1" applyBorder="1" applyProtection="1">
      <protection hidden="1"/>
    </xf>
    <xf numFmtId="0" fontId="6" fillId="7" borderId="0" xfId="0" applyFont="1" applyFill="1" applyBorder="1" applyProtection="1">
      <protection hidden="1"/>
    </xf>
    <xf numFmtId="0" fontId="4" fillId="0" borderId="10" xfId="0" applyFont="1" applyFill="1" applyBorder="1" applyProtection="1">
      <protection hidden="1"/>
    </xf>
    <xf numFmtId="167" fontId="4" fillId="0" borderId="10" xfId="0" applyNumberFormat="1" applyFont="1" applyBorder="1" applyProtection="1">
      <protection hidden="1"/>
    </xf>
    <xf numFmtId="0" fontId="11" fillId="0" borderId="10" xfId="0" applyFont="1" applyFill="1" applyBorder="1" applyProtection="1">
      <protection hidden="1"/>
    </xf>
    <xf numFmtId="164" fontId="4" fillId="0" borderId="10" xfId="0" applyNumberFormat="1" applyFont="1" applyBorder="1" applyProtection="1">
      <protection hidden="1"/>
    </xf>
    <xf numFmtId="44" fontId="4" fillId="0" borderId="10" xfId="0" applyNumberFormat="1" applyFont="1" applyBorder="1" applyProtection="1">
      <protection hidden="1"/>
    </xf>
    <xf numFmtId="168" fontId="4" fillId="5" borderId="10" xfId="0" applyNumberFormat="1" applyFont="1" applyFill="1" applyBorder="1" applyProtection="1">
      <protection hidden="1"/>
    </xf>
    <xf numFmtId="44" fontId="4" fillId="0" borderId="10" xfId="0" applyNumberFormat="1" applyFont="1" applyFill="1" applyBorder="1" applyProtection="1">
      <protection hidden="1"/>
    </xf>
    <xf numFmtId="167" fontId="4" fillId="0" borderId="10" xfId="0" applyNumberFormat="1" applyFont="1" applyFill="1" applyBorder="1" applyProtection="1">
      <protection hidden="1"/>
    </xf>
    <xf numFmtId="0" fontId="4" fillId="7" borderId="0" xfId="0" applyFont="1" applyFill="1" applyBorder="1" applyProtection="1">
      <protection hidden="1"/>
    </xf>
    <xf numFmtId="0" fontId="10" fillId="0" borderId="10" xfId="0" applyFont="1" applyBorder="1" applyAlignment="1" applyProtection="1">
      <alignment horizontal="center"/>
      <protection hidden="1"/>
    </xf>
    <xf numFmtId="9" fontId="13" fillId="0" borderId="10" xfId="2" applyFont="1" applyBorder="1" applyProtection="1">
      <protection hidden="1"/>
    </xf>
    <xf numFmtId="169" fontId="4" fillId="7" borderId="0" xfId="1" applyNumberFormat="1" applyFont="1" applyFill="1" applyBorder="1" applyAlignment="1" applyProtection="1">
      <alignment horizontal="right"/>
      <protection hidden="1"/>
    </xf>
    <xf numFmtId="0" fontId="13" fillId="0" borderId="10" xfId="0" applyFont="1" applyBorder="1" applyProtection="1">
      <protection hidden="1"/>
    </xf>
    <xf numFmtId="166" fontId="4" fillId="0" borderId="10" xfId="0" applyNumberFormat="1" applyFont="1" applyBorder="1" applyProtection="1">
      <protection hidden="1"/>
    </xf>
    <xf numFmtId="9" fontId="4" fillId="7" borderId="0" xfId="2" applyFont="1" applyFill="1" applyBorder="1" applyProtection="1">
      <protection hidden="1"/>
    </xf>
    <xf numFmtId="0" fontId="4" fillId="7" borderId="0" xfId="0" applyFont="1" applyFill="1" applyBorder="1" applyAlignment="1" applyProtection="1">
      <alignment horizontal="left"/>
      <protection hidden="1"/>
    </xf>
    <xf numFmtId="164" fontId="4" fillId="0" borderId="0" xfId="1" applyFont="1" applyFill="1" applyBorder="1" applyProtection="1">
      <protection hidden="1"/>
    </xf>
    <xf numFmtId="164" fontId="4" fillId="0" borderId="6" xfId="1" applyFont="1" applyBorder="1" applyProtection="1">
      <protection hidden="1"/>
    </xf>
    <xf numFmtId="164" fontId="4" fillId="0" borderId="4" xfId="1" applyFont="1" applyBorder="1" applyProtection="1">
      <protection hidden="1"/>
    </xf>
    <xf numFmtId="0" fontId="4" fillId="0" borderId="11" xfId="0" applyFont="1" applyBorder="1" applyProtection="1">
      <protection hidden="1"/>
    </xf>
    <xf numFmtId="0" fontId="4" fillId="0" borderId="12" xfId="0" applyFont="1" applyBorder="1" applyAlignment="1" applyProtection="1">
      <alignment wrapText="1"/>
      <protection hidden="1"/>
    </xf>
    <xf numFmtId="0" fontId="4" fillId="0" borderId="13" xfId="0" applyFont="1" applyBorder="1" applyAlignment="1" applyProtection="1">
      <alignment wrapText="1"/>
      <protection hidden="1"/>
    </xf>
    <xf numFmtId="0" fontId="4" fillId="0" borderId="14" xfId="0" applyFont="1" applyBorder="1" applyProtection="1">
      <protection hidden="1"/>
    </xf>
    <xf numFmtId="169" fontId="4" fillId="0" borderId="15" xfId="0" applyNumberFormat="1" applyFont="1" applyBorder="1" applyProtection="1">
      <protection hidden="1"/>
    </xf>
    <xf numFmtId="0" fontId="4" fillId="0" borderId="16" xfId="0" applyFont="1" applyBorder="1" applyProtection="1">
      <protection hidden="1"/>
    </xf>
    <xf numFmtId="164" fontId="4" fillId="0" borderId="14" xfId="1" applyFont="1" applyBorder="1" applyProtection="1">
      <protection hidden="1"/>
    </xf>
    <xf numFmtId="0" fontId="4" fillId="0" borderId="12" xfId="0" applyFont="1" applyBorder="1" applyProtection="1">
      <protection hidden="1"/>
    </xf>
    <xf numFmtId="40" fontId="4" fillId="0" borderId="15" xfId="0" applyNumberFormat="1" applyFont="1" applyBorder="1" applyProtection="1">
      <protection hidden="1"/>
    </xf>
    <xf numFmtId="0" fontId="4" fillId="0" borderId="17" xfId="0" applyFont="1" applyBorder="1" applyProtection="1">
      <protection hidden="1"/>
    </xf>
    <xf numFmtId="0" fontId="4" fillId="0" borderId="13" xfId="0" applyFont="1" applyBorder="1" applyProtection="1">
      <protection hidden="1"/>
    </xf>
    <xf numFmtId="164" fontId="4" fillId="0" borderId="18" xfId="1" applyFont="1" applyBorder="1" applyProtection="1">
      <protection hidden="1"/>
    </xf>
    <xf numFmtId="169" fontId="4" fillId="0" borderId="18" xfId="0" applyNumberFormat="1" applyFont="1" applyBorder="1" applyProtection="1">
      <protection hidden="1"/>
    </xf>
    <xf numFmtId="169" fontId="4" fillId="0" borderId="19" xfId="0" applyNumberFormat="1" applyFont="1" applyBorder="1" applyProtection="1">
      <protection hidden="1"/>
    </xf>
    <xf numFmtId="0" fontId="4" fillId="0" borderId="19" xfId="0" applyFont="1" applyBorder="1" applyProtection="1">
      <protection hidden="1"/>
    </xf>
    <xf numFmtId="0" fontId="21" fillId="3" borderId="6" xfId="0" applyFont="1" applyFill="1" applyBorder="1" applyAlignment="1" applyProtection="1">
      <alignment horizontal="left" vertical="center" wrapText="1"/>
      <protection locked="0"/>
    </xf>
    <xf numFmtId="0" fontId="21" fillId="3" borderId="7" xfId="0" applyFont="1" applyFill="1" applyBorder="1" applyAlignment="1" applyProtection="1">
      <alignment horizontal="left" vertical="center" wrapText="1"/>
      <protection locked="0"/>
    </xf>
    <xf numFmtId="0" fontId="21" fillId="3" borderId="8"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top" wrapText="1"/>
    </xf>
  </cellXfs>
  <cellStyles count="4">
    <cellStyle name="Monétaire" xfId="1" builtinId="4"/>
    <cellStyle name="Normal" xfId="0" builtinId="0"/>
    <cellStyle name="Normal 2" xfId="3"/>
    <cellStyle name="Pourcentage" xfId="2" builtinId="5"/>
  </cellStyles>
  <dxfs count="2">
    <dxf>
      <font>
        <strike val="0"/>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8</xdr:row>
          <xdr:rowOff>152400</xdr:rowOff>
        </xdr:from>
        <xdr:to>
          <xdr:col>2</xdr:col>
          <xdr:colOff>361950</xdr:colOff>
          <xdr:row>10</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1162050</xdr:colOff>
          <xdr:row>8</xdr:row>
          <xdr:rowOff>133350</xdr:rowOff>
        </xdr:from>
        <xdr:to>
          <xdr:col>5</xdr:col>
          <xdr:colOff>142875</xdr:colOff>
          <xdr:row>10</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183417</xdr:colOff>
      <xdr:row>0</xdr:row>
      <xdr:rowOff>99485</xdr:rowOff>
    </xdr:from>
    <xdr:to>
      <xdr:col>1</xdr:col>
      <xdr:colOff>2881119</xdr:colOff>
      <xdr:row>4</xdr:row>
      <xdr:rowOff>9524</xdr:rowOff>
    </xdr:to>
    <xdr:pic>
      <xdr:nvPicPr>
        <xdr:cNvPr id="10"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417" y="99485"/>
          <a:ext cx="2897727" cy="1053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ION\Gestion\Questionnaires%20en%20d&#233;veloppement\R&#233;vision%202023-2024\NG\EQ-FR-Travail-autonome-v.2023-05-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TION/Gestion/Questionnaires%20en%20d&#233;veloppement/R&#233;vision%202023-2024/NG/EQ-FR-Travail-autonome-v.2023-05-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S-TVQ"/>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s et dépenses"/>
      <sheetName val="TPS-TVQ"/>
      <sheetName val="Copyright Effisca"/>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6"/>
  <sheetViews>
    <sheetView showGridLines="0" showZeros="0" tabSelected="1" zoomScaleNormal="100" zoomScaleSheetLayoutView="100" workbookViewId="0">
      <selection activeCell="H5" sqref="H5"/>
    </sheetView>
  </sheetViews>
  <sheetFormatPr baseColWidth="10" defaultColWidth="9.140625" defaultRowHeight="12.75"/>
  <cols>
    <col min="1" max="1" width="3" style="3" customWidth="1"/>
    <col min="2" max="2" width="53.42578125" style="3" customWidth="1"/>
    <col min="3" max="3" width="10.28515625" style="3" customWidth="1"/>
    <col min="4" max="4" width="4.85546875" style="3" customWidth="1"/>
    <col min="5" max="5" width="18.5703125" style="3" customWidth="1"/>
    <col min="6" max="6" width="6.7109375" style="5" customWidth="1"/>
    <col min="7" max="7" width="7.140625" style="5" customWidth="1"/>
    <col min="8" max="8" width="15.42578125" style="5" customWidth="1"/>
    <col min="9" max="9" width="5.42578125" style="65" customWidth="1"/>
    <col min="10" max="10" width="3.42578125" style="102" hidden="1" customWidth="1"/>
    <col min="11" max="11" width="5.7109375" style="80" hidden="1" customWidth="1"/>
    <col min="12" max="12" width="18.140625" style="81" hidden="1" customWidth="1"/>
    <col min="13" max="13" width="10.42578125" style="81" hidden="1" customWidth="1"/>
    <col min="14" max="14" width="9.5703125" style="82" hidden="1" customWidth="1"/>
    <col min="15" max="15" width="13" style="81" hidden="1" customWidth="1"/>
    <col min="16" max="16" width="53" style="81" hidden="1" customWidth="1"/>
    <col min="17" max="16384" width="9.140625" style="3"/>
  </cols>
  <sheetData>
    <row r="1" spans="2:16" s="74" customFormat="1" ht="25.5">
      <c r="B1" s="75"/>
      <c r="E1" s="76"/>
      <c r="F1" s="76"/>
      <c r="G1" s="76"/>
      <c r="H1" s="77" t="s">
        <v>111</v>
      </c>
      <c r="I1" s="78"/>
      <c r="J1" s="79"/>
      <c r="K1" s="80"/>
      <c r="L1" s="81"/>
      <c r="M1" s="81"/>
      <c r="N1" s="82"/>
      <c r="O1" s="81"/>
      <c r="P1" s="81"/>
    </row>
    <row r="2" spans="2:16" ht="26.25">
      <c r="B2" s="2"/>
      <c r="E2" s="4"/>
      <c r="H2" s="72" t="s">
        <v>38</v>
      </c>
      <c r="J2" s="79"/>
    </row>
    <row r="3" spans="2:16" ht="25.5">
      <c r="B3" s="2"/>
      <c r="E3" s="4"/>
      <c r="H3" s="73" t="s">
        <v>137</v>
      </c>
      <c r="J3" s="79"/>
    </row>
    <row r="4" spans="2:16" ht="12.75" customHeight="1">
      <c r="B4" s="2"/>
      <c r="E4" s="4"/>
      <c r="H4" s="73" t="s">
        <v>146</v>
      </c>
      <c r="J4" s="79"/>
    </row>
    <row r="5" spans="2:16" ht="13.9" customHeight="1">
      <c r="B5" s="6" t="s">
        <v>0</v>
      </c>
      <c r="C5" s="6"/>
      <c r="D5" s="6"/>
      <c r="E5" s="6"/>
      <c r="F5" s="6"/>
      <c r="G5" s="6"/>
      <c r="H5" s="6"/>
      <c r="J5" s="79"/>
    </row>
    <row r="6" spans="2:16" ht="13.9" customHeight="1">
      <c r="B6" s="7" t="s">
        <v>107</v>
      </c>
      <c r="C6" s="8"/>
      <c r="D6" s="5"/>
      <c r="E6" s="5"/>
      <c r="J6" s="79"/>
    </row>
    <row r="7" spans="2:16" ht="13.9" customHeight="1">
      <c r="B7" s="3" t="s">
        <v>88</v>
      </c>
      <c r="C7" s="9"/>
      <c r="D7" s="9"/>
      <c r="E7" s="9"/>
      <c r="F7" s="10"/>
      <c r="G7" s="10"/>
      <c r="H7" s="10"/>
      <c r="J7" s="79"/>
    </row>
    <row r="8" spans="2:16" ht="13.9" customHeight="1">
      <c r="B8" s="11" t="s">
        <v>2</v>
      </c>
      <c r="C8" s="9"/>
      <c r="D8" s="9"/>
      <c r="E8" s="9"/>
      <c r="F8" s="10"/>
      <c r="G8" s="10"/>
      <c r="H8" s="10"/>
      <c r="J8" s="79"/>
    </row>
    <row r="9" spans="2:16">
      <c r="B9" s="3" t="s">
        <v>3</v>
      </c>
      <c r="C9" s="9"/>
      <c r="D9" s="9"/>
      <c r="E9" s="9"/>
      <c r="F9" s="10"/>
      <c r="G9" s="10"/>
      <c r="H9" s="10"/>
      <c r="J9" s="79"/>
    </row>
    <row r="10" spans="2:16">
      <c r="B10" s="11" t="s">
        <v>36</v>
      </c>
      <c r="C10" s="3" t="s">
        <v>90</v>
      </c>
      <c r="F10" s="5" t="s">
        <v>37</v>
      </c>
      <c r="J10" s="79"/>
    </row>
    <row r="11" spans="2:16">
      <c r="C11" s="12" t="s">
        <v>89</v>
      </c>
      <c r="F11" s="3"/>
      <c r="J11" s="79"/>
    </row>
    <row r="12" spans="2:16">
      <c r="C12" s="12" t="s">
        <v>91</v>
      </c>
      <c r="F12" s="3"/>
      <c r="J12" s="79"/>
    </row>
    <row r="13" spans="2:16">
      <c r="F13" s="12"/>
      <c r="J13" s="79"/>
    </row>
    <row r="14" spans="2:16" ht="21.75" customHeight="1">
      <c r="B14" s="13" t="s">
        <v>59</v>
      </c>
      <c r="C14" s="13"/>
      <c r="D14" s="13"/>
      <c r="E14" s="13"/>
      <c r="F14" s="13"/>
      <c r="G14" s="13"/>
      <c r="H14" s="13"/>
      <c r="J14" s="79"/>
    </row>
    <row r="15" spans="2:16" ht="7.5" customHeight="1">
      <c r="B15" s="14"/>
      <c r="J15" s="79"/>
    </row>
    <row r="16" spans="2:16" ht="13.9" customHeight="1" thickBot="1">
      <c r="B16" s="61" t="s">
        <v>110</v>
      </c>
      <c r="C16" s="62"/>
      <c r="D16" s="62"/>
      <c r="E16" s="63"/>
      <c r="F16" s="63"/>
      <c r="G16" s="63"/>
      <c r="H16" s="63"/>
      <c r="J16" s="79"/>
    </row>
    <row r="17" spans="1:16" ht="35.25" customHeight="1" thickBot="1">
      <c r="B17" s="120" t="s">
        <v>113</v>
      </c>
      <c r="C17" s="121"/>
      <c r="D17" s="121"/>
      <c r="E17" s="121"/>
      <c r="F17" s="121"/>
      <c r="G17" s="121"/>
      <c r="H17" s="122"/>
      <c r="J17" s="79"/>
    </row>
    <row r="18" spans="1:16" ht="13.9" customHeight="1">
      <c r="B18" s="64"/>
      <c r="C18" s="64"/>
      <c r="D18" s="64"/>
      <c r="E18" s="64"/>
      <c r="F18" s="64"/>
      <c r="G18" s="64"/>
      <c r="H18" s="64"/>
      <c r="J18" s="79"/>
    </row>
    <row r="19" spans="1:16" ht="13.9" customHeight="1">
      <c r="B19" s="66" t="s">
        <v>112</v>
      </c>
      <c r="C19" s="62"/>
      <c r="D19" s="62"/>
      <c r="E19" s="63"/>
      <c r="F19" s="63"/>
      <c r="G19" s="63"/>
      <c r="H19" s="63"/>
      <c r="J19" s="79"/>
    </row>
    <row r="20" spans="1:16" ht="123.75" customHeight="1">
      <c r="A20" s="5"/>
      <c r="B20" s="123" t="str">
        <f>VLOOKUP(B17,'TPS-TVQ'!B1:C7,2,FALSE)</f>
        <v>PLEASE NOTE: you must answer this question otherwise we cannot process your file.</v>
      </c>
      <c r="C20" s="123"/>
      <c r="D20" s="123"/>
      <c r="E20" s="123"/>
      <c r="F20" s="123"/>
      <c r="G20" s="123"/>
      <c r="H20" s="123"/>
      <c r="J20" s="79"/>
    </row>
    <row r="21" spans="1:16" ht="12" customHeight="1">
      <c r="J21" s="79"/>
      <c r="K21" s="83"/>
      <c r="L21" s="83"/>
      <c r="M21" s="84">
        <v>0.05</v>
      </c>
      <c r="N21" s="84">
        <v>9.9750000000000005E-2</v>
      </c>
      <c r="O21" s="83"/>
      <c r="P21" s="83"/>
    </row>
    <row r="22" spans="1:16" ht="13.9" customHeight="1">
      <c r="B22" s="6" t="s">
        <v>4</v>
      </c>
      <c r="C22" s="6"/>
      <c r="D22" s="6"/>
      <c r="E22" s="6"/>
      <c r="F22" s="6"/>
      <c r="G22" s="6"/>
      <c r="H22" s="6"/>
      <c r="I22" s="14"/>
      <c r="J22" s="85"/>
      <c r="K22" s="83"/>
      <c r="L22" s="83" t="s">
        <v>77</v>
      </c>
      <c r="M22" s="86" t="s">
        <v>74</v>
      </c>
      <c r="N22" s="87" t="s">
        <v>75</v>
      </c>
      <c r="O22" s="83"/>
      <c r="P22" s="88" t="s">
        <v>127</v>
      </c>
    </row>
    <row r="23" spans="1:16" ht="13.9" customHeight="1">
      <c r="B23" s="3" t="s">
        <v>82</v>
      </c>
      <c r="E23" s="10"/>
      <c r="F23" s="17" t="s">
        <v>103</v>
      </c>
      <c r="G23" s="3"/>
      <c r="J23" s="79"/>
      <c r="K23" s="83"/>
      <c r="L23" s="89">
        <f>E23</f>
        <v>0</v>
      </c>
      <c r="M23" s="90">
        <f>L23*$M$21</f>
        <v>0</v>
      </c>
      <c r="N23" s="87">
        <f>L23*$N$21</f>
        <v>0</v>
      </c>
      <c r="O23" s="90"/>
      <c r="P23" s="89" t="s">
        <v>128</v>
      </c>
    </row>
    <row r="24" spans="1:16" ht="13.9" customHeight="1">
      <c r="B24" s="3" t="s">
        <v>83</v>
      </c>
      <c r="C24" s="18"/>
      <c r="D24" s="18"/>
      <c r="E24" s="10"/>
      <c r="F24" s="17" t="s">
        <v>103</v>
      </c>
      <c r="G24" s="3"/>
      <c r="J24" s="79"/>
      <c r="K24" s="83"/>
      <c r="L24" s="89">
        <f>E24</f>
        <v>0</v>
      </c>
      <c r="M24" s="90">
        <f>L24*$M$21</f>
        <v>0</v>
      </c>
      <c r="N24" s="87">
        <f>L24*$N$21</f>
        <v>0</v>
      </c>
      <c r="O24" s="90"/>
      <c r="P24" s="89" t="s">
        <v>128</v>
      </c>
    </row>
    <row r="25" spans="1:16" ht="13.9" customHeight="1">
      <c r="B25" s="3" t="s">
        <v>84</v>
      </c>
      <c r="C25" s="18"/>
      <c r="D25" s="18"/>
      <c r="E25" s="10"/>
      <c r="F25" s="17" t="s">
        <v>103</v>
      </c>
      <c r="G25" s="3"/>
      <c r="J25" s="79"/>
      <c r="K25" s="83"/>
      <c r="L25" s="89">
        <f>E25</f>
        <v>0</v>
      </c>
      <c r="M25" s="90">
        <f>L25*$M$21</f>
        <v>0</v>
      </c>
      <c r="N25" s="87">
        <f>L25*$N$21</f>
        <v>0</v>
      </c>
      <c r="O25" s="90"/>
      <c r="P25" s="89" t="s">
        <v>128</v>
      </c>
    </row>
    <row r="26" spans="1:16" ht="13.9" customHeight="1">
      <c r="B26" s="11" t="s">
        <v>106</v>
      </c>
      <c r="C26" s="18"/>
      <c r="D26" s="18"/>
      <c r="E26" s="10"/>
      <c r="F26" s="53" t="s">
        <v>105</v>
      </c>
      <c r="G26" s="3"/>
      <c r="J26" s="79"/>
      <c r="K26" s="83"/>
      <c r="L26" s="91">
        <f>E26</f>
        <v>0</v>
      </c>
      <c r="M26" s="90">
        <v>0</v>
      </c>
      <c r="N26" s="87">
        <v>0</v>
      </c>
      <c r="O26" s="90"/>
      <c r="P26" s="89" t="s">
        <v>132</v>
      </c>
    </row>
    <row r="27" spans="1:16" ht="13.9" customHeight="1">
      <c r="B27" s="3" t="s">
        <v>85</v>
      </c>
      <c r="C27" s="18"/>
      <c r="D27" s="18"/>
      <c r="E27" s="10"/>
      <c r="F27" s="17" t="s">
        <v>103</v>
      </c>
      <c r="G27" s="3"/>
      <c r="J27" s="79"/>
      <c r="K27" s="83"/>
      <c r="L27" s="89">
        <f>E27/1.14975</f>
        <v>0</v>
      </c>
      <c r="M27" s="90">
        <f>L27*$M$21</f>
        <v>0</v>
      </c>
      <c r="N27" s="87">
        <f>L27*$N$21</f>
        <v>0</v>
      </c>
      <c r="O27" s="90">
        <f t="shared" ref="O27" si="0">(L27+M27+N27)-E27</f>
        <v>0</v>
      </c>
      <c r="P27" s="89"/>
    </row>
    <row r="28" spans="1:16" ht="13.9" customHeight="1">
      <c r="B28" s="11" t="s">
        <v>95</v>
      </c>
      <c r="C28" s="18"/>
      <c r="D28" s="18"/>
      <c r="E28" s="10"/>
      <c r="F28" s="17" t="s">
        <v>103</v>
      </c>
      <c r="G28" s="3"/>
      <c r="J28" s="79"/>
      <c r="K28" s="83"/>
      <c r="L28" s="89">
        <f>E28/1.14975</f>
        <v>0</v>
      </c>
      <c r="M28" s="90"/>
      <c r="N28" s="87"/>
      <c r="O28" s="90"/>
      <c r="P28" s="83" t="s">
        <v>136</v>
      </c>
    </row>
    <row r="29" spans="1:16" ht="14.25" customHeight="1">
      <c r="B29" s="19" t="s">
        <v>124</v>
      </c>
      <c r="E29" s="10"/>
      <c r="F29" s="17" t="s">
        <v>103</v>
      </c>
      <c r="G29" s="3"/>
      <c r="J29" s="79"/>
      <c r="K29" s="83"/>
      <c r="L29" s="89">
        <f>SUM(L23:L27)</f>
        <v>0</v>
      </c>
      <c r="M29" s="92">
        <f>L29*$M$21</f>
        <v>0</v>
      </c>
      <c r="N29" s="93">
        <f>L29*$N$21</f>
        <v>0</v>
      </c>
      <c r="O29" s="83" t="s">
        <v>78</v>
      </c>
      <c r="P29" s="83"/>
    </row>
    <row r="30" spans="1:16" ht="14.25" customHeight="1">
      <c r="B30" s="19"/>
      <c r="E30" s="5"/>
      <c r="F30" s="17"/>
      <c r="G30" s="3"/>
      <c r="J30" s="79"/>
      <c r="K30" s="83"/>
      <c r="L30" s="89"/>
      <c r="M30" s="92"/>
      <c r="N30" s="93"/>
      <c r="O30" s="83"/>
      <c r="P30" s="83"/>
    </row>
    <row r="31" spans="1:16" ht="12" customHeight="1">
      <c r="B31" s="20" t="s">
        <v>60</v>
      </c>
      <c r="C31" s="20"/>
      <c r="E31" s="5"/>
      <c r="F31" s="17"/>
      <c r="G31" s="3"/>
      <c r="J31" s="79"/>
      <c r="K31" s="83"/>
      <c r="L31" s="83" t="s">
        <v>76</v>
      </c>
      <c r="M31" s="86" t="s">
        <v>74</v>
      </c>
      <c r="N31" s="87" t="s">
        <v>75</v>
      </c>
      <c r="O31" s="83"/>
      <c r="P31" s="83"/>
    </row>
    <row r="32" spans="1:16" ht="12" customHeight="1">
      <c r="B32" s="21" t="s">
        <v>61</v>
      </c>
      <c r="C32" s="21"/>
      <c r="D32" s="21"/>
      <c r="E32" s="10"/>
      <c r="F32" s="17" t="s">
        <v>103</v>
      </c>
      <c r="G32" s="3"/>
      <c r="J32" s="79"/>
      <c r="K32" s="83"/>
      <c r="L32" s="89">
        <f>E32/1.14975</f>
        <v>0</v>
      </c>
      <c r="M32" s="90">
        <f>L32*$M$21</f>
        <v>0</v>
      </c>
      <c r="N32" s="87">
        <f>L32*$N$21</f>
        <v>0</v>
      </c>
      <c r="O32" s="83"/>
      <c r="P32" s="83"/>
    </row>
    <row r="33" spans="2:16" ht="12" customHeight="1">
      <c r="B33" s="21" t="s">
        <v>62</v>
      </c>
      <c r="C33" s="21"/>
      <c r="D33" s="21"/>
      <c r="E33" s="10"/>
      <c r="F33" s="17" t="s">
        <v>103</v>
      </c>
      <c r="G33" s="3"/>
      <c r="J33" s="79"/>
      <c r="K33" s="83"/>
      <c r="L33" s="83"/>
      <c r="M33" s="83"/>
      <c r="N33" s="87"/>
      <c r="O33" s="83"/>
      <c r="P33" s="83" t="s">
        <v>135</v>
      </c>
    </row>
    <row r="34" spans="2:16" ht="12" customHeight="1">
      <c r="B34" s="19"/>
      <c r="G34" s="17"/>
      <c r="J34" s="79"/>
      <c r="K34" s="83"/>
      <c r="L34" s="83"/>
      <c r="M34" s="83"/>
      <c r="N34" s="87"/>
      <c r="O34" s="83"/>
      <c r="P34" s="83"/>
    </row>
    <row r="35" spans="2:16" ht="13.9" customHeight="1">
      <c r="B35" s="6" t="s">
        <v>63</v>
      </c>
      <c r="C35" s="6"/>
      <c r="D35" s="6"/>
      <c r="E35" s="6"/>
      <c r="F35" s="6"/>
      <c r="G35" s="3" t="s">
        <v>97</v>
      </c>
      <c r="H35" s="3"/>
      <c r="I35" s="11"/>
      <c r="J35" s="94"/>
      <c r="K35" s="83"/>
      <c r="L35" s="83"/>
      <c r="M35" s="83"/>
      <c r="N35" s="83"/>
      <c r="O35" s="83"/>
      <c r="P35" s="95"/>
    </row>
    <row r="36" spans="2:16" s="25" customFormat="1" ht="13.9" customHeight="1">
      <c r="B36" s="22" t="s">
        <v>13</v>
      </c>
      <c r="C36" s="23"/>
      <c r="D36" s="23"/>
      <c r="E36" s="10"/>
      <c r="F36" s="17" t="s">
        <v>103</v>
      </c>
      <c r="G36" s="24"/>
      <c r="H36" s="67" t="s">
        <v>1</v>
      </c>
      <c r="I36" s="65"/>
      <c r="J36" s="79"/>
      <c r="K36" s="96">
        <f>IF(G36&lt;=0,100%,G36)</f>
        <v>1</v>
      </c>
      <c r="L36" s="89">
        <f>E36/1.14975*K36</f>
        <v>0</v>
      </c>
      <c r="M36" s="90">
        <f>L36*$M$21</f>
        <v>0</v>
      </c>
      <c r="N36" s="87">
        <f>L36*$N$21</f>
        <v>0</v>
      </c>
      <c r="O36" s="90">
        <f>(L36+M36+N36)-E36</f>
        <v>0</v>
      </c>
      <c r="P36" s="90"/>
    </row>
    <row r="37" spans="2:16" s="25" customFormat="1" ht="13.9" customHeight="1">
      <c r="B37" s="3" t="s">
        <v>9</v>
      </c>
      <c r="C37" s="21"/>
      <c r="D37" s="21"/>
      <c r="E37" s="10"/>
      <c r="F37" s="17" t="s">
        <v>103</v>
      </c>
      <c r="G37" s="24"/>
      <c r="H37" s="67" t="s">
        <v>1</v>
      </c>
      <c r="I37" s="65"/>
      <c r="J37" s="79"/>
      <c r="K37" s="96">
        <v>1</v>
      </c>
      <c r="L37" s="89">
        <f>(E37/1.14975*K37)+M37+N37</f>
        <v>0</v>
      </c>
      <c r="M37" s="90">
        <f>E37/1.14975*$M$21*0.5</f>
        <v>0</v>
      </c>
      <c r="N37" s="87">
        <f>E37/1.14975*$N$21*0.5</f>
        <v>0</v>
      </c>
      <c r="O37" s="90">
        <f>(L37+M37+N37)-E37</f>
        <v>0</v>
      </c>
      <c r="P37" s="90" t="s">
        <v>129</v>
      </c>
    </row>
    <row r="38" spans="2:16" s="25" customFormat="1" ht="13.9" customHeight="1">
      <c r="B38" s="23" t="s">
        <v>5</v>
      </c>
      <c r="C38" s="23"/>
      <c r="D38" s="23"/>
      <c r="E38" s="10"/>
      <c r="F38" s="17" t="s">
        <v>103</v>
      </c>
      <c r="G38" s="24"/>
      <c r="H38" s="67" t="s">
        <v>1</v>
      </c>
      <c r="I38" s="65"/>
      <c r="J38" s="79"/>
      <c r="K38" s="96">
        <f t="shared" ref="K38:K48" si="1">IF(G38&lt;=0,100%,G38)</f>
        <v>1</v>
      </c>
      <c r="L38" s="89">
        <f>E38*K38</f>
        <v>0</v>
      </c>
      <c r="M38" s="90"/>
      <c r="N38" s="87"/>
      <c r="O38" s="90">
        <f t="shared" ref="O38:O58" si="2">(L38+M38+N38)-E38</f>
        <v>0</v>
      </c>
      <c r="P38" s="90" t="s">
        <v>134</v>
      </c>
    </row>
    <row r="39" spans="2:16" s="25" customFormat="1" ht="13.9" customHeight="1">
      <c r="B39" s="11" t="s">
        <v>11</v>
      </c>
      <c r="C39" s="21"/>
      <c r="D39" s="21"/>
      <c r="E39" s="10"/>
      <c r="F39" s="17" t="s">
        <v>103</v>
      </c>
      <c r="G39" s="24"/>
      <c r="H39" s="67" t="s">
        <v>1</v>
      </c>
      <c r="I39" s="65"/>
      <c r="J39" s="79"/>
      <c r="K39" s="96">
        <f t="shared" si="1"/>
        <v>1</v>
      </c>
      <c r="L39" s="89">
        <f>E39*K39</f>
        <v>0</v>
      </c>
      <c r="M39" s="90"/>
      <c r="N39" s="87"/>
      <c r="O39" s="90"/>
      <c r="P39" s="90" t="s">
        <v>130</v>
      </c>
    </row>
    <row r="40" spans="2:16" s="25" customFormat="1" ht="13.9" customHeight="1">
      <c r="B40" s="3" t="s">
        <v>86</v>
      </c>
      <c r="C40" s="21"/>
      <c r="D40" s="21"/>
      <c r="E40" s="10"/>
      <c r="F40" s="17" t="s">
        <v>103</v>
      </c>
      <c r="G40" s="24"/>
      <c r="H40" s="67" t="s">
        <v>1</v>
      </c>
      <c r="I40" s="65"/>
      <c r="J40" s="79"/>
      <c r="K40" s="96">
        <f t="shared" si="1"/>
        <v>1</v>
      </c>
      <c r="L40" s="89">
        <f>E40*K40</f>
        <v>0</v>
      </c>
      <c r="M40" s="90"/>
      <c r="N40" s="87"/>
      <c r="O40" s="90"/>
      <c r="P40" s="90" t="s">
        <v>130</v>
      </c>
    </row>
    <row r="41" spans="2:16" s="25" customFormat="1" ht="13.9" customHeight="1">
      <c r="B41" s="3" t="s">
        <v>7</v>
      </c>
      <c r="C41" s="21"/>
      <c r="D41" s="21"/>
      <c r="E41" s="10"/>
      <c r="F41" s="17" t="s">
        <v>103</v>
      </c>
      <c r="G41" s="24"/>
      <c r="H41" s="67" t="s">
        <v>1</v>
      </c>
      <c r="I41" s="65"/>
      <c r="J41" s="79"/>
      <c r="K41" s="96">
        <f t="shared" si="1"/>
        <v>1</v>
      </c>
      <c r="L41" s="89">
        <f t="shared" ref="L41:L46" si="3">E41/1.14975*K41</f>
        <v>0</v>
      </c>
      <c r="M41" s="90">
        <f t="shared" ref="M41:M46" si="4">L41*$M$21</f>
        <v>0</v>
      </c>
      <c r="N41" s="87">
        <f t="shared" ref="N41:N46" si="5">L41*$N$21</f>
        <v>0</v>
      </c>
      <c r="O41" s="90">
        <f t="shared" si="2"/>
        <v>0</v>
      </c>
      <c r="P41" s="90"/>
    </row>
    <row r="42" spans="2:16" s="25" customFormat="1" ht="13.9" customHeight="1">
      <c r="B42" s="26" t="s">
        <v>10</v>
      </c>
      <c r="C42" s="21"/>
      <c r="D42" s="21"/>
      <c r="E42" s="10"/>
      <c r="F42" s="17" t="s">
        <v>103</v>
      </c>
      <c r="G42" s="24"/>
      <c r="H42" s="67" t="s">
        <v>1</v>
      </c>
      <c r="I42" s="65"/>
      <c r="J42" s="79"/>
      <c r="K42" s="96">
        <f t="shared" si="1"/>
        <v>1</v>
      </c>
      <c r="L42" s="89">
        <f t="shared" si="3"/>
        <v>0</v>
      </c>
      <c r="M42" s="90">
        <f t="shared" si="4"/>
        <v>0</v>
      </c>
      <c r="N42" s="87">
        <f t="shared" si="5"/>
        <v>0</v>
      </c>
      <c r="O42" s="90">
        <f t="shared" si="2"/>
        <v>0</v>
      </c>
      <c r="P42" s="90"/>
    </row>
    <row r="43" spans="2:16" s="25" customFormat="1" ht="13.9" customHeight="1">
      <c r="B43" s="26" t="s">
        <v>6</v>
      </c>
      <c r="C43" s="21"/>
      <c r="D43" s="21"/>
      <c r="E43" s="10"/>
      <c r="F43" s="17" t="s">
        <v>103</v>
      </c>
      <c r="G43" s="24"/>
      <c r="H43" s="67" t="s">
        <v>1</v>
      </c>
      <c r="I43" s="65"/>
      <c r="J43" s="79"/>
      <c r="K43" s="96">
        <f t="shared" si="1"/>
        <v>1</v>
      </c>
      <c r="L43" s="89">
        <f t="shared" si="3"/>
        <v>0</v>
      </c>
      <c r="M43" s="90">
        <f t="shared" si="4"/>
        <v>0</v>
      </c>
      <c r="N43" s="87">
        <f t="shared" si="5"/>
        <v>0</v>
      </c>
      <c r="O43" s="90">
        <f t="shared" si="2"/>
        <v>0</v>
      </c>
      <c r="P43" s="90"/>
    </row>
    <row r="44" spans="2:16" s="25" customFormat="1" ht="13.9" customHeight="1">
      <c r="B44" s="21" t="s">
        <v>41</v>
      </c>
      <c r="C44" s="21"/>
      <c r="D44" s="21"/>
      <c r="E44" s="10"/>
      <c r="F44" s="17" t="s">
        <v>103</v>
      </c>
      <c r="G44" s="24"/>
      <c r="H44" s="67" t="s">
        <v>1</v>
      </c>
      <c r="I44" s="65"/>
      <c r="J44" s="79"/>
      <c r="K44" s="96">
        <f t="shared" si="1"/>
        <v>1</v>
      </c>
      <c r="L44" s="89">
        <f t="shared" si="3"/>
        <v>0</v>
      </c>
      <c r="M44" s="90">
        <f t="shared" si="4"/>
        <v>0</v>
      </c>
      <c r="N44" s="87">
        <f t="shared" si="5"/>
        <v>0</v>
      </c>
      <c r="O44" s="90">
        <f t="shared" si="2"/>
        <v>0</v>
      </c>
      <c r="P44" s="90"/>
    </row>
    <row r="45" spans="2:16" s="25" customFormat="1" ht="13.9" customHeight="1">
      <c r="B45" s="26" t="s">
        <v>8</v>
      </c>
      <c r="C45" s="21"/>
      <c r="D45" s="21"/>
      <c r="E45" s="10"/>
      <c r="F45" s="17" t="s">
        <v>103</v>
      </c>
      <c r="G45" s="24"/>
      <c r="H45" s="67" t="s">
        <v>1</v>
      </c>
      <c r="I45" s="65"/>
      <c r="J45" s="79"/>
      <c r="K45" s="96">
        <f t="shared" si="1"/>
        <v>1</v>
      </c>
      <c r="L45" s="89">
        <f t="shared" si="3"/>
        <v>0</v>
      </c>
      <c r="M45" s="90">
        <f t="shared" si="4"/>
        <v>0</v>
      </c>
      <c r="N45" s="87">
        <f t="shared" si="5"/>
        <v>0</v>
      </c>
      <c r="O45" s="90">
        <f t="shared" si="2"/>
        <v>0</v>
      </c>
      <c r="P45" s="90"/>
    </row>
    <row r="46" spans="2:16" s="25" customFormat="1" ht="13.9" customHeight="1">
      <c r="B46" s="11" t="s">
        <v>43</v>
      </c>
      <c r="C46" s="21"/>
      <c r="D46" s="21"/>
      <c r="E46" s="10"/>
      <c r="F46" s="17" t="s">
        <v>103</v>
      </c>
      <c r="G46" s="24"/>
      <c r="H46" s="67" t="s">
        <v>1</v>
      </c>
      <c r="I46" s="65"/>
      <c r="J46" s="79"/>
      <c r="K46" s="96">
        <f t="shared" si="1"/>
        <v>1</v>
      </c>
      <c r="L46" s="89">
        <f t="shared" si="3"/>
        <v>0</v>
      </c>
      <c r="M46" s="90">
        <f t="shared" si="4"/>
        <v>0</v>
      </c>
      <c r="N46" s="87">
        <f t="shared" si="5"/>
        <v>0</v>
      </c>
      <c r="O46" s="90">
        <f t="shared" si="2"/>
        <v>0</v>
      </c>
      <c r="P46" s="90"/>
    </row>
    <row r="47" spans="2:16" s="25" customFormat="1" ht="13.9" customHeight="1">
      <c r="B47" s="26" t="s">
        <v>14</v>
      </c>
      <c r="C47" s="21"/>
      <c r="D47" s="21"/>
      <c r="E47" s="10"/>
      <c r="F47" s="17" t="s">
        <v>103</v>
      </c>
      <c r="G47" s="24"/>
      <c r="H47" s="67" t="s">
        <v>1</v>
      </c>
      <c r="I47" s="65"/>
      <c r="J47" s="79"/>
      <c r="K47" s="96">
        <f t="shared" si="1"/>
        <v>1</v>
      </c>
      <c r="L47" s="89">
        <f>E47*K47</f>
        <v>0</v>
      </c>
      <c r="M47" s="90"/>
      <c r="N47" s="87"/>
      <c r="O47" s="90"/>
      <c r="P47" s="90" t="s">
        <v>130</v>
      </c>
    </row>
    <row r="48" spans="2:16" s="25" customFormat="1" ht="13.9" customHeight="1">
      <c r="B48" s="26" t="s">
        <v>44</v>
      </c>
      <c r="C48" s="21"/>
      <c r="D48" s="21"/>
      <c r="E48" s="10"/>
      <c r="F48" s="17" t="s">
        <v>103</v>
      </c>
      <c r="G48" s="24"/>
      <c r="H48" s="67" t="s">
        <v>1</v>
      </c>
      <c r="I48" s="65"/>
      <c r="J48" s="79"/>
      <c r="K48" s="96">
        <f t="shared" si="1"/>
        <v>1</v>
      </c>
      <c r="L48" s="89">
        <f>E48/1.14975*K48</f>
        <v>0</v>
      </c>
      <c r="M48" s="90">
        <f t="shared" ref="M48:M58" si="6">L48*$M$21</f>
        <v>0</v>
      </c>
      <c r="N48" s="87">
        <f t="shared" ref="N48:N58" si="7">L48*$N$21</f>
        <v>0</v>
      </c>
      <c r="O48" s="90">
        <f t="shared" si="2"/>
        <v>0</v>
      </c>
      <c r="P48" s="90"/>
    </row>
    <row r="49" spans="2:16" s="25" customFormat="1" ht="13.9" customHeight="1">
      <c r="B49" s="27" t="s">
        <v>93</v>
      </c>
      <c r="C49" s="21"/>
      <c r="D49" s="21"/>
      <c r="E49" s="10"/>
      <c r="F49" s="17" t="s">
        <v>94</v>
      </c>
      <c r="G49" s="24"/>
      <c r="H49" s="67" t="s">
        <v>1</v>
      </c>
      <c r="I49" s="65"/>
      <c r="J49" s="79"/>
      <c r="K49" s="96"/>
      <c r="L49" s="89"/>
      <c r="M49" s="90"/>
      <c r="N49" s="87"/>
      <c r="O49" s="90"/>
      <c r="P49" s="83"/>
    </row>
    <row r="50" spans="2:16" s="25" customFormat="1" ht="13.9" customHeight="1">
      <c r="B50" s="26" t="s">
        <v>12</v>
      </c>
      <c r="C50" s="21"/>
      <c r="D50" s="21"/>
      <c r="E50" s="10"/>
      <c r="F50" s="17" t="s">
        <v>103</v>
      </c>
      <c r="G50" s="24"/>
      <c r="H50" s="67" t="s">
        <v>1</v>
      </c>
      <c r="I50" s="65"/>
      <c r="J50" s="79"/>
      <c r="K50" s="96">
        <f t="shared" ref="K50:K58" si="8">IF(G50&lt;=0,100%,G50)</f>
        <v>1</v>
      </c>
      <c r="L50" s="89">
        <f t="shared" ref="L50:L58" si="9">E50/1.14975*K50</f>
        <v>0</v>
      </c>
      <c r="M50" s="90">
        <f t="shared" si="6"/>
        <v>0</v>
      </c>
      <c r="N50" s="87">
        <f t="shared" si="7"/>
        <v>0</v>
      </c>
      <c r="O50" s="90">
        <f t="shared" si="2"/>
        <v>0</v>
      </c>
      <c r="P50" s="90"/>
    </row>
    <row r="51" spans="2:16" s="25" customFormat="1" ht="13.9" customHeight="1">
      <c r="B51" s="26" t="s">
        <v>15</v>
      </c>
      <c r="C51" s="21"/>
      <c r="D51" s="21"/>
      <c r="E51" s="10"/>
      <c r="F51" s="17" t="s">
        <v>103</v>
      </c>
      <c r="G51" s="24"/>
      <c r="H51" s="67" t="s">
        <v>1</v>
      </c>
      <c r="I51" s="65"/>
      <c r="J51" s="79"/>
      <c r="K51" s="96">
        <f t="shared" si="8"/>
        <v>1</v>
      </c>
      <c r="L51" s="89">
        <f t="shared" si="9"/>
        <v>0</v>
      </c>
      <c r="M51" s="90">
        <f t="shared" si="6"/>
        <v>0</v>
      </c>
      <c r="N51" s="87">
        <f t="shared" si="7"/>
        <v>0</v>
      </c>
      <c r="O51" s="90">
        <f t="shared" si="2"/>
        <v>0</v>
      </c>
      <c r="P51" s="92"/>
    </row>
    <row r="52" spans="2:16" ht="13.9" customHeight="1">
      <c r="B52" s="3" t="s">
        <v>87</v>
      </c>
      <c r="C52" s="21"/>
      <c r="D52" s="21"/>
      <c r="E52" s="10"/>
      <c r="F52" s="17" t="s">
        <v>103</v>
      </c>
      <c r="G52" s="24"/>
      <c r="H52" s="67" t="s">
        <v>1</v>
      </c>
      <c r="J52" s="79"/>
      <c r="K52" s="96">
        <f t="shared" si="8"/>
        <v>1</v>
      </c>
      <c r="L52" s="89">
        <f t="shared" si="9"/>
        <v>0</v>
      </c>
      <c r="M52" s="90">
        <f t="shared" si="6"/>
        <v>0</v>
      </c>
      <c r="N52" s="87">
        <f t="shared" si="7"/>
        <v>0</v>
      </c>
      <c r="O52" s="90">
        <f t="shared" si="2"/>
        <v>0</v>
      </c>
      <c r="P52" s="90"/>
    </row>
    <row r="53" spans="2:16" ht="13.9" customHeight="1">
      <c r="B53" s="26" t="s">
        <v>42</v>
      </c>
      <c r="C53" s="21"/>
      <c r="D53" s="21"/>
      <c r="E53" s="10"/>
      <c r="F53" s="17" t="s">
        <v>103</v>
      </c>
      <c r="G53" s="24"/>
      <c r="H53" s="67" t="s">
        <v>1</v>
      </c>
      <c r="J53" s="79"/>
      <c r="K53" s="96">
        <f t="shared" si="8"/>
        <v>1</v>
      </c>
      <c r="L53" s="89">
        <f t="shared" si="9"/>
        <v>0</v>
      </c>
      <c r="M53" s="90">
        <f t="shared" si="6"/>
        <v>0</v>
      </c>
      <c r="N53" s="87">
        <f t="shared" si="7"/>
        <v>0</v>
      </c>
      <c r="O53" s="90">
        <f t="shared" si="2"/>
        <v>0</v>
      </c>
      <c r="P53" s="90"/>
    </row>
    <row r="54" spans="2:16" s="67" customFormat="1" ht="13.9" customHeight="1">
      <c r="B54" s="68" t="s">
        <v>125</v>
      </c>
      <c r="C54" s="21"/>
      <c r="D54" s="21"/>
      <c r="E54" s="10"/>
      <c r="F54" s="69" t="s">
        <v>103</v>
      </c>
      <c r="G54" s="24"/>
      <c r="H54" s="67" t="s">
        <v>1</v>
      </c>
      <c r="I54" s="70"/>
      <c r="J54" s="97"/>
      <c r="K54" s="96">
        <f t="shared" si="8"/>
        <v>1</v>
      </c>
      <c r="L54" s="89">
        <f t="shared" si="9"/>
        <v>0</v>
      </c>
      <c r="M54" s="90">
        <f t="shared" ref="M54" si="10">L54*$M$21</f>
        <v>0</v>
      </c>
      <c r="N54" s="87">
        <f t="shared" ref="N54" si="11">L54*$N$21</f>
        <v>0</v>
      </c>
      <c r="O54" s="90">
        <f t="shared" ref="O54" si="12">(L54+M54+N54)-E54</f>
        <v>0</v>
      </c>
      <c r="P54" s="92"/>
    </row>
    <row r="55" spans="2:16" ht="13.9" customHeight="1">
      <c r="B55" s="3" t="s">
        <v>16</v>
      </c>
      <c r="C55" s="21"/>
      <c r="D55" s="21"/>
      <c r="E55" s="10"/>
      <c r="F55" s="17" t="s">
        <v>103</v>
      </c>
      <c r="G55" s="24"/>
      <c r="H55" s="67" t="s">
        <v>1</v>
      </c>
      <c r="J55" s="79"/>
      <c r="K55" s="96">
        <f t="shared" si="8"/>
        <v>1</v>
      </c>
      <c r="L55" s="89">
        <f t="shared" si="9"/>
        <v>0</v>
      </c>
      <c r="M55" s="90">
        <f t="shared" si="6"/>
        <v>0</v>
      </c>
      <c r="N55" s="87">
        <f t="shared" si="7"/>
        <v>0</v>
      </c>
      <c r="O55" s="90">
        <f t="shared" si="2"/>
        <v>0</v>
      </c>
      <c r="P55" s="92"/>
    </row>
    <row r="56" spans="2:16" ht="13.9" customHeight="1">
      <c r="B56" s="10"/>
      <c r="C56" s="21"/>
      <c r="D56" s="21"/>
      <c r="E56" s="10"/>
      <c r="F56" s="17" t="s">
        <v>103</v>
      </c>
      <c r="G56" s="24"/>
      <c r="H56" s="67" t="s">
        <v>1</v>
      </c>
      <c r="J56" s="79"/>
      <c r="K56" s="96">
        <f t="shared" si="8"/>
        <v>1</v>
      </c>
      <c r="L56" s="89">
        <f t="shared" si="9"/>
        <v>0</v>
      </c>
      <c r="M56" s="90">
        <f t="shared" si="6"/>
        <v>0</v>
      </c>
      <c r="N56" s="87">
        <f t="shared" si="7"/>
        <v>0</v>
      </c>
      <c r="O56" s="90">
        <f t="shared" si="2"/>
        <v>0</v>
      </c>
      <c r="P56" s="92"/>
    </row>
    <row r="57" spans="2:16" ht="13.9" customHeight="1">
      <c r="B57" s="28"/>
      <c r="C57" s="21"/>
      <c r="D57" s="21"/>
      <c r="E57" s="10"/>
      <c r="F57" s="17" t="s">
        <v>103</v>
      </c>
      <c r="G57" s="24"/>
      <c r="H57" s="67" t="s">
        <v>1</v>
      </c>
      <c r="J57" s="79"/>
      <c r="K57" s="96">
        <f t="shared" si="8"/>
        <v>1</v>
      </c>
      <c r="L57" s="89">
        <f t="shared" si="9"/>
        <v>0</v>
      </c>
      <c r="M57" s="90">
        <f t="shared" si="6"/>
        <v>0</v>
      </c>
      <c r="N57" s="87">
        <f t="shared" si="7"/>
        <v>0</v>
      </c>
      <c r="O57" s="90">
        <f t="shared" si="2"/>
        <v>0</v>
      </c>
      <c r="P57" s="92"/>
    </row>
    <row r="58" spans="2:16" ht="13.9" customHeight="1">
      <c r="B58" s="28"/>
      <c r="C58" s="21"/>
      <c r="D58" s="21"/>
      <c r="E58" s="10"/>
      <c r="F58" s="17" t="s">
        <v>103</v>
      </c>
      <c r="G58" s="24"/>
      <c r="H58" s="67" t="s">
        <v>1</v>
      </c>
      <c r="J58" s="79"/>
      <c r="K58" s="96">
        <f t="shared" si="8"/>
        <v>1</v>
      </c>
      <c r="L58" s="89">
        <f t="shared" si="9"/>
        <v>0</v>
      </c>
      <c r="M58" s="90">
        <f t="shared" si="6"/>
        <v>0</v>
      </c>
      <c r="N58" s="87">
        <f t="shared" si="7"/>
        <v>0</v>
      </c>
      <c r="O58" s="90">
        <f t="shared" si="2"/>
        <v>0</v>
      </c>
      <c r="P58" s="92"/>
    </row>
    <row r="59" spans="2:16" ht="13.9" customHeight="1">
      <c r="G59" s="17"/>
      <c r="H59" s="29"/>
      <c r="J59" s="79"/>
      <c r="K59" s="96"/>
      <c r="L59" s="89"/>
      <c r="M59" s="90"/>
      <c r="N59" s="87"/>
      <c r="O59" s="90"/>
      <c r="P59" s="92"/>
    </row>
    <row r="60" spans="2:16" ht="13.9" customHeight="1">
      <c r="B60" s="6" t="s">
        <v>17</v>
      </c>
      <c r="C60" s="30"/>
      <c r="D60" s="30"/>
      <c r="E60" s="30"/>
      <c r="F60" s="30"/>
      <c r="G60" s="30"/>
      <c r="H60" s="30"/>
      <c r="I60" s="11"/>
      <c r="J60" s="94"/>
      <c r="K60" s="96"/>
      <c r="L60" s="89"/>
      <c r="M60" s="90"/>
      <c r="N60" s="87"/>
      <c r="O60" s="90"/>
      <c r="P60" s="83"/>
    </row>
    <row r="61" spans="2:16" ht="13.9" customHeight="1" thickBot="1">
      <c r="B61" s="31" t="s">
        <v>21</v>
      </c>
      <c r="F61" s="3"/>
      <c r="G61" s="3"/>
      <c r="J61" s="79"/>
      <c r="K61" s="96"/>
      <c r="L61" s="89"/>
      <c r="M61" s="90"/>
      <c r="N61" s="87"/>
      <c r="O61" s="90"/>
      <c r="P61" s="83"/>
    </row>
    <row r="62" spans="2:16" ht="13.9" customHeight="1" thickBot="1">
      <c r="B62" s="3" t="s">
        <v>18</v>
      </c>
      <c r="C62" s="32"/>
      <c r="D62" s="33" t="s">
        <v>1</v>
      </c>
      <c r="E62" s="34"/>
      <c r="F62" s="3" t="s">
        <v>19</v>
      </c>
      <c r="G62" s="29"/>
      <c r="J62" s="79"/>
      <c r="K62" s="96"/>
      <c r="L62" s="89"/>
      <c r="M62" s="90"/>
      <c r="N62" s="87"/>
      <c r="O62" s="90"/>
      <c r="P62" s="83"/>
    </row>
    <row r="63" spans="2:16" ht="13.9" customHeight="1">
      <c r="C63" s="29"/>
      <c r="D63" s="33"/>
      <c r="E63" s="34"/>
      <c r="F63" s="3"/>
      <c r="G63" s="29"/>
      <c r="J63" s="79"/>
      <c r="K63" s="96"/>
      <c r="L63" s="89"/>
      <c r="M63" s="90"/>
      <c r="N63" s="87"/>
      <c r="O63" s="90"/>
      <c r="P63" s="83"/>
    </row>
    <row r="64" spans="2:16" ht="13.9" customHeight="1">
      <c r="B64" s="22" t="s">
        <v>64</v>
      </c>
      <c r="C64" s="35"/>
      <c r="D64" s="36"/>
      <c r="E64" s="37"/>
      <c r="F64" s="3"/>
      <c r="G64" s="29"/>
      <c r="J64" s="79"/>
      <c r="K64" s="96"/>
      <c r="L64" s="89"/>
      <c r="M64" s="90"/>
      <c r="N64" s="87"/>
      <c r="O64" s="90"/>
      <c r="P64" s="83"/>
    </row>
    <row r="65" spans="2:16" ht="13.9" customHeight="1">
      <c r="B65" s="12"/>
      <c r="C65" s="38"/>
      <c r="D65" s="33"/>
      <c r="E65" s="34"/>
      <c r="F65" s="3"/>
      <c r="G65" s="29"/>
      <c r="J65" s="79"/>
      <c r="K65" s="96"/>
      <c r="L65" s="89"/>
      <c r="M65" s="90"/>
      <c r="N65" s="87"/>
      <c r="O65" s="90"/>
      <c r="P65" s="83"/>
    </row>
    <row r="66" spans="2:16">
      <c r="B66" s="39" t="s">
        <v>65</v>
      </c>
      <c r="F66" s="3"/>
      <c r="G66" s="29"/>
      <c r="J66" s="79"/>
      <c r="K66" s="96"/>
      <c r="L66" s="89"/>
      <c r="M66" s="90"/>
      <c r="N66" s="87"/>
      <c r="O66" s="90"/>
      <c r="P66" s="83"/>
    </row>
    <row r="67" spans="2:16">
      <c r="B67" s="22" t="s">
        <v>66</v>
      </c>
      <c r="C67" s="23"/>
      <c r="D67" s="23"/>
      <c r="E67" s="10"/>
      <c r="F67" s="17" t="s">
        <v>103</v>
      </c>
      <c r="H67" s="3"/>
      <c r="J67" s="79"/>
      <c r="K67" s="96"/>
      <c r="L67" s="89"/>
      <c r="M67" s="90"/>
      <c r="N67" s="87"/>
      <c r="O67" s="90"/>
      <c r="P67" s="83"/>
    </row>
    <row r="68" spans="2:16" ht="13.9" customHeight="1">
      <c r="B68" s="26" t="s">
        <v>58</v>
      </c>
      <c r="C68" s="23"/>
      <c r="D68" s="23"/>
      <c r="E68" s="71"/>
      <c r="F68" s="17" t="s">
        <v>133</v>
      </c>
      <c r="H68" s="3"/>
      <c r="J68" s="79"/>
      <c r="K68" s="96"/>
      <c r="L68" s="89"/>
      <c r="M68" s="90"/>
      <c r="N68" s="87"/>
      <c r="O68" s="90"/>
      <c r="P68" s="83"/>
    </row>
    <row r="69" spans="2:16" ht="13.9" customHeight="1">
      <c r="B69" s="26" t="s">
        <v>73</v>
      </c>
      <c r="C69" s="23"/>
      <c r="D69" s="23"/>
      <c r="E69" s="10"/>
      <c r="F69" s="17" t="s">
        <v>103</v>
      </c>
      <c r="H69" s="3"/>
      <c r="J69" s="79"/>
      <c r="K69" s="96">
        <f>$C$62</f>
        <v>0</v>
      </c>
      <c r="L69" s="89">
        <f>E69/1.14975</f>
        <v>0</v>
      </c>
      <c r="M69" s="90">
        <f>L69*$M$21*K69</f>
        <v>0</v>
      </c>
      <c r="N69" s="87">
        <f>L69*$N$21*K69</f>
        <v>0</v>
      </c>
      <c r="O69" s="90"/>
      <c r="P69" s="83"/>
    </row>
    <row r="70" spans="2:16" ht="13.9" customHeight="1">
      <c r="B70" s="40"/>
      <c r="F70" s="29"/>
      <c r="H70" s="3"/>
      <c r="J70" s="79"/>
      <c r="K70" s="96"/>
      <c r="L70" s="89"/>
      <c r="M70" s="90"/>
      <c r="N70" s="87"/>
      <c r="O70" s="90"/>
      <c r="P70" s="83"/>
    </row>
    <row r="71" spans="2:16" ht="13.9" customHeight="1">
      <c r="B71" s="39" t="s">
        <v>67</v>
      </c>
      <c r="F71" s="29"/>
      <c r="H71" s="3"/>
      <c r="J71" s="79"/>
      <c r="K71" s="96"/>
      <c r="L71" s="89"/>
      <c r="M71" s="90"/>
      <c r="N71" s="87"/>
      <c r="O71" s="90"/>
      <c r="P71" s="83"/>
    </row>
    <row r="72" spans="2:16" ht="13.9" customHeight="1">
      <c r="B72" s="22" t="s">
        <v>68</v>
      </c>
      <c r="E72" s="10"/>
      <c r="F72" s="17" t="s">
        <v>103</v>
      </c>
      <c r="H72" s="3"/>
      <c r="J72" s="79"/>
      <c r="K72" s="96"/>
      <c r="L72" s="89" t="s">
        <v>79</v>
      </c>
      <c r="M72" s="90"/>
      <c r="N72" s="98" t="s">
        <v>131</v>
      </c>
      <c r="O72" s="90"/>
      <c r="P72" s="83"/>
    </row>
    <row r="73" spans="2:16" ht="13.9" customHeight="1">
      <c r="B73" s="11" t="s">
        <v>69</v>
      </c>
      <c r="C73" s="23"/>
      <c r="D73" s="23"/>
      <c r="E73" s="10"/>
      <c r="F73" s="17" t="s">
        <v>103</v>
      </c>
      <c r="H73" s="3"/>
      <c r="J73" s="79"/>
      <c r="K73" s="96"/>
      <c r="L73" s="89" t="s">
        <v>79</v>
      </c>
      <c r="M73" s="90"/>
      <c r="N73" s="98" t="s">
        <v>131</v>
      </c>
      <c r="O73" s="90"/>
    </row>
    <row r="74" spans="2:16" ht="13.9" customHeight="1">
      <c r="B74" s="26" t="s">
        <v>24</v>
      </c>
      <c r="C74" s="23"/>
      <c r="D74" s="23"/>
      <c r="E74" s="10"/>
      <c r="F74" s="17" t="s">
        <v>103</v>
      </c>
      <c r="H74" s="3"/>
      <c r="J74" s="79"/>
      <c r="K74" s="96">
        <f>$C$62</f>
        <v>0</v>
      </c>
      <c r="L74" s="89">
        <f>E74*K74</f>
        <v>0</v>
      </c>
      <c r="M74" s="90"/>
      <c r="N74" s="87"/>
      <c r="O74" s="90"/>
      <c r="P74" s="90" t="s">
        <v>130</v>
      </c>
    </row>
    <row r="75" spans="2:16" ht="13.9" customHeight="1">
      <c r="B75" s="40"/>
      <c r="C75" s="29"/>
      <c r="D75" s="41"/>
      <c r="F75" s="29"/>
      <c r="H75" s="3"/>
      <c r="J75" s="79"/>
      <c r="K75" s="96"/>
      <c r="L75" s="89"/>
      <c r="M75" s="90"/>
      <c r="N75" s="87"/>
      <c r="O75" s="90"/>
      <c r="P75" s="83"/>
    </row>
    <row r="76" spans="2:16" ht="13.9" customHeight="1">
      <c r="B76" s="39" t="s">
        <v>72</v>
      </c>
      <c r="C76" s="29"/>
      <c r="D76" s="41"/>
      <c r="F76" s="29"/>
      <c r="H76" s="3"/>
      <c r="J76" s="79"/>
      <c r="K76" s="96"/>
      <c r="L76" s="89"/>
      <c r="M76" s="90"/>
      <c r="N76" s="87"/>
      <c r="O76" s="90"/>
      <c r="P76" s="83"/>
    </row>
    <row r="77" spans="2:16" ht="13.9" customHeight="1">
      <c r="B77" s="22" t="s">
        <v>20</v>
      </c>
      <c r="C77" s="23"/>
      <c r="D77" s="23"/>
      <c r="E77" s="10"/>
      <c r="F77" s="17" t="s">
        <v>103</v>
      </c>
      <c r="H77" s="3"/>
      <c r="J77" s="79"/>
      <c r="K77" s="96">
        <f>$C$62</f>
        <v>0</v>
      </c>
      <c r="L77" s="89">
        <f>E77/1.14975</f>
        <v>0</v>
      </c>
      <c r="M77" s="90">
        <f>L77*$M$21*K77</f>
        <v>0</v>
      </c>
      <c r="N77" s="87">
        <f>L77*$N$21*K77</f>
        <v>0</v>
      </c>
      <c r="O77" s="90"/>
      <c r="P77" s="83"/>
    </row>
    <row r="78" spans="2:16" ht="13.9" customHeight="1">
      <c r="B78" s="26" t="s">
        <v>22</v>
      </c>
      <c r="C78" s="21"/>
      <c r="D78" s="21"/>
      <c r="E78" s="10"/>
      <c r="F78" s="17" t="s">
        <v>103</v>
      </c>
      <c r="H78" s="3"/>
      <c r="J78" s="79"/>
      <c r="K78" s="96">
        <f>$C$62</f>
        <v>0</v>
      </c>
      <c r="L78" s="90">
        <f>E78</f>
        <v>0</v>
      </c>
      <c r="M78" s="99"/>
      <c r="N78" s="87"/>
      <c r="O78" s="90"/>
      <c r="P78" s="90" t="s">
        <v>130</v>
      </c>
    </row>
    <row r="79" spans="2:16" ht="13.9" customHeight="1">
      <c r="B79" s="26" t="s">
        <v>23</v>
      </c>
      <c r="C79" s="21"/>
      <c r="D79" s="21"/>
      <c r="E79" s="10"/>
      <c r="F79" s="17" t="s">
        <v>103</v>
      </c>
      <c r="H79" s="3"/>
      <c r="J79" s="79"/>
      <c r="K79" s="96">
        <f>$C$62</f>
        <v>0</v>
      </c>
      <c r="L79" s="89">
        <f>E79/1.14975</f>
        <v>0</v>
      </c>
      <c r="M79" s="90">
        <f>L79*$M$21*K79</f>
        <v>0</v>
      </c>
      <c r="N79" s="87">
        <f>L79*$N$21*K79</f>
        <v>0</v>
      </c>
      <c r="O79" s="90"/>
      <c r="P79" s="83"/>
    </row>
    <row r="80" spans="2:16" ht="13.9" customHeight="1">
      <c r="B80" s="26" t="s">
        <v>70</v>
      </c>
      <c r="C80" s="21"/>
      <c r="D80" s="21"/>
      <c r="E80" s="10"/>
      <c r="F80" s="17" t="s">
        <v>103</v>
      </c>
      <c r="H80" s="3"/>
      <c r="J80" s="79"/>
      <c r="K80" s="96">
        <f>$C$62</f>
        <v>0</v>
      </c>
      <c r="L80" s="89">
        <f>E80</f>
        <v>0</v>
      </c>
      <c r="M80" s="90"/>
      <c r="N80" s="87"/>
      <c r="O80" s="90"/>
      <c r="P80" s="90" t="s">
        <v>130</v>
      </c>
    </row>
    <row r="81" spans="2:16" ht="13.9" customHeight="1">
      <c r="B81" s="26" t="s">
        <v>71</v>
      </c>
      <c r="C81" s="21"/>
      <c r="D81" s="21"/>
      <c r="E81" s="10"/>
      <c r="F81" s="17" t="s">
        <v>103</v>
      </c>
      <c r="H81" s="3"/>
      <c r="J81" s="79"/>
      <c r="K81" s="96">
        <f>$C$62</f>
        <v>0</v>
      </c>
      <c r="L81" s="89">
        <f>E81</f>
        <v>0</v>
      </c>
      <c r="M81" s="90"/>
      <c r="N81" s="87"/>
      <c r="O81" s="90"/>
      <c r="P81" s="90" t="s">
        <v>130</v>
      </c>
    </row>
    <row r="82" spans="2:16" ht="13.9" customHeight="1">
      <c r="B82" s="26" t="s">
        <v>54</v>
      </c>
      <c r="C82" s="21"/>
      <c r="D82" s="21"/>
      <c r="E82" s="10"/>
      <c r="F82" s="17" t="s">
        <v>103</v>
      </c>
      <c r="G82" s="24">
        <v>1</v>
      </c>
      <c r="H82" s="3"/>
      <c r="J82" s="79"/>
      <c r="K82" s="96">
        <f>IF(G82&lt;=0,100%,G82)</f>
        <v>1</v>
      </c>
      <c r="L82" s="89">
        <f>E82/1.14975</f>
        <v>0</v>
      </c>
      <c r="M82" s="90">
        <f>L82*$M$21*K82</f>
        <v>0</v>
      </c>
      <c r="N82" s="87">
        <f>L82*$N$21*K82</f>
        <v>0</v>
      </c>
      <c r="O82" s="90">
        <f t="shared" ref="O82:O83" si="13">(L82+M82+N82)-E80</f>
        <v>0</v>
      </c>
      <c r="P82" s="83"/>
    </row>
    <row r="83" spans="2:16" ht="13.9" customHeight="1">
      <c r="B83" s="26" t="s">
        <v>25</v>
      </c>
      <c r="C83" s="21"/>
      <c r="D83" s="21"/>
      <c r="E83" s="10"/>
      <c r="F83" s="17" t="s">
        <v>103</v>
      </c>
      <c r="G83" s="24">
        <v>1</v>
      </c>
      <c r="H83" s="3"/>
      <c r="J83" s="79"/>
      <c r="K83" s="96">
        <f>IF(G83&lt;=0,100%,G83)</f>
        <v>1</v>
      </c>
      <c r="L83" s="89">
        <f>E83/1.14975</f>
        <v>0</v>
      </c>
      <c r="M83" s="90">
        <f>L83*$M$21*K83</f>
        <v>0</v>
      </c>
      <c r="N83" s="87">
        <f>L83*$N$21*K83</f>
        <v>0</v>
      </c>
      <c r="O83" s="90">
        <f t="shared" si="13"/>
        <v>0</v>
      </c>
      <c r="P83" s="83"/>
    </row>
    <row r="84" spans="2:16" ht="13.9" customHeight="1">
      <c r="F84" s="16"/>
      <c r="G84" s="17"/>
      <c r="H84" s="29"/>
      <c r="J84" s="79"/>
      <c r="K84" s="89"/>
      <c r="L84" s="90"/>
      <c r="M84" s="99"/>
      <c r="N84" s="87"/>
      <c r="O84" s="90"/>
      <c r="P84" s="90"/>
    </row>
    <row r="85" spans="2:16" ht="13.9" customHeight="1" thickBot="1">
      <c r="B85" s="6" t="s">
        <v>26</v>
      </c>
      <c r="C85" s="30"/>
      <c r="D85" s="30"/>
      <c r="E85" s="30"/>
      <c r="F85" s="30"/>
      <c r="G85" s="30"/>
      <c r="H85" s="30"/>
      <c r="I85" s="11"/>
      <c r="J85" s="94"/>
      <c r="K85" s="96"/>
      <c r="L85" s="89"/>
      <c r="M85" s="90"/>
      <c r="N85" s="87"/>
      <c r="O85" s="90"/>
      <c r="P85" s="83"/>
    </row>
    <row r="86" spans="2:16" ht="13.9" customHeight="1" thickBot="1">
      <c r="B86" s="3" t="s">
        <v>27</v>
      </c>
      <c r="C86" s="32"/>
      <c r="D86" s="33" t="s">
        <v>1</v>
      </c>
      <c r="E86" s="5"/>
      <c r="F86" s="3"/>
      <c r="G86" s="29"/>
      <c r="J86" s="79"/>
      <c r="K86" s="96"/>
      <c r="L86" s="89"/>
      <c r="M86" s="90"/>
      <c r="N86" s="87"/>
      <c r="O86" s="90"/>
      <c r="P86" s="83"/>
    </row>
    <row r="87" spans="2:16" ht="13.9" customHeight="1">
      <c r="B87" s="5" t="s">
        <v>39</v>
      </c>
      <c r="C87" s="29"/>
      <c r="D87" s="41"/>
      <c r="E87" s="5"/>
      <c r="G87" s="29"/>
      <c r="J87" s="79"/>
      <c r="K87" s="96"/>
      <c r="L87" s="89"/>
      <c r="M87" s="90"/>
      <c r="N87" s="87"/>
      <c r="O87" s="90"/>
      <c r="P87" s="83"/>
    </row>
    <row r="88" spans="2:16" ht="7.5" customHeight="1">
      <c r="B88" s="5"/>
      <c r="C88" s="29"/>
      <c r="D88" s="41"/>
      <c r="E88" s="5"/>
      <c r="G88" s="29"/>
      <c r="J88" s="79"/>
      <c r="K88" s="96"/>
      <c r="L88" s="89"/>
      <c r="M88" s="90"/>
      <c r="N88" s="87"/>
      <c r="O88" s="90"/>
      <c r="P88" s="83"/>
    </row>
    <row r="89" spans="2:16" ht="13.9" customHeight="1">
      <c r="B89" s="11" t="s">
        <v>98</v>
      </c>
      <c r="D89" s="5"/>
      <c r="E89" s="5"/>
      <c r="F89" s="29"/>
      <c r="G89" s="29"/>
      <c r="I89" s="15"/>
      <c r="J89" s="100"/>
      <c r="K89" s="96"/>
      <c r="L89" s="89"/>
      <c r="M89" s="90"/>
      <c r="N89" s="87"/>
      <c r="O89" s="90"/>
      <c r="P89" s="83"/>
    </row>
    <row r="90" spans="2:16" ht="13.9" customHeight="1">
      <c r="B90" s="11" t="s">
        <v>99</v>
      </c>
      <c r="D90" s="5"/>
      <c r="E90" s="5"/>
      <c r="F90" s="29"/>
      <c r="G90" s="29"/>
      <c r="H90" s="29"/>
      <c r="J90" s="79"/>
      <c r="K90" s="96"/>
      <c r="L90" s="89"/>
      <c r="M90" s="90"/>
      <c r="N90" s="87"/>
      <c r="O90" s="90"/>
      <c r="P90" s="83"/>
    </row>
    <row r="91" spans="2:16" ht="13.9" customHeight="1">
      <c r="B91" s="11"/>
      <c r="D91" s="5"/>
      <c r="E91" s="29" t="s">
        <v>96</v>
      </c>
      <c r="F91" s="29"/>
      <c r="G91" s="3"/>
      <c r="H91" s="29"/>
      <c r="J91" s="79"/>
      <c r="K91" s="96"/>
      <c r="L91" s="89"/>
      <c r="M91" s="90"/>
      <c r="N91" s="87"/>
      <c r="O91" s="90"/>
      <c r="P91" s="83"/>
    </row>
    <row r="92" spans="2:16" ht="13.9" customHeight="1">
      <c r="B92" s="26" t="s">
        <v>45</v>
      </c>
      <c r="C92" s="42"/>
      <c r="D92" s="42"/>
      <c r="E92" s="10"/>
      <c r="F92" s="17" t="s">
        <v>103</v>
      </c>
      <c r="G92" s="3"/>
      <c r="I92" s="12"/>
      <c r="J92" s="101"/>
      <c r="K92" s="96">
        <f>$C$86</f>
        <v>0</v>
      </c>
      <c r="L92" s="89">
        <f>E92/1.14975</f>
        <v>0</v>
      </c>
      <c r="M92" s="90">
        <f>L92*$M$21*K92</f>
        <v>0</v>
      </c>
      <c r="N92" s="87">
        <f>L92*$N$21*K92</f>
        <v>0</v>
      </c>
      <c r="O92" s="90">
        <f>(L92+M92+N92)-E92</f>
        <v>0</v>
      </c>
      <c r="P92" s="90"/>
    </row>
    <row r="93" spans="2:16" ht="13.9" customHeight="1">
      <c r="B93" s="26" t="s">
        <v>28</v>
      </c>
      <c r="C93" s="21"/>
      <c r="D93" s="21"/>
      <c r="E93" s="10"/>
      <c r="F93" s="17" t="s">
        <v>103</v>
      </c>
      <c r="G93" s="3"/>
      <c r="I93" s="12"/>
      <c r="J93" s="101"/>
      <c r="K93" s="96">
        <f>$C$86</f>
        <v>0</v>
      </c>
      <c r="L93" s="89">
        <f>E93</f>
        <v>0</v>
      </c>
      <c r="M93" s="90"/>
      <c r="N93" s="87"/>
      <c r="O93" s="90"/>
      <c r="P93" s="90" t="s">
        <v>130</v>
      </c>
    </row>
    <row r="94" spans="2:16" ht="13.9" customHeight="1">
      <c r="B94" s="26"/>
      <c r="C94" s="21"/>
      <c r="D94" s="21"/>
      <c r="E94" s="5"/>
      <c r="F94" s="17"/>
      <c r="G94" s="3"/>
      <c r="I94" s="12"/>
      <c r="J94" s="101"/>
      <c r="K94" s="96"/>
      <c r="L94" s="89"/>
      <c r="M94" s="90"/>
      <c r="N94" s="87"/>
      <c r="O94" s="90"/>
      <c r="P94" s="90"/>
    </row>
    <row r="95" spans="2:16" ht="13.9" customHeight="1">
      <c r="B95" s="31" t="s">
        <v>46</v>
      </c>
      <c r="C95" s="42"/>
      <c r="D95" s="42"/>
      <c r="E95" s="5"/>
      <c r="F95" s="17"/>
      <c r="G95" s="3"/>
      <c r="I95" s="12"/>
      <c r="J95" s="101"/>
      <c r="K95" s="96"/>
      <c r="L95" s="89"/>
      <c r="M95" s="90"/>
      <c r="N95" s="87"/>
      <c r="O95" s="90"/>
      <c r="P95" s="90"/>
    </row>
    <row r="96" spans="2:16" ht="13.9" customHeight="1">
      <c r="B96" s="26" t="s">
        <v>102</v>
      </c>
      <c r="C96" s="42"/>
      <c r="D96" s="42"/>
      <c r="E96" s="10"/>
      <c r="F96" s="17" t="s">
        <v>103</v>
      </c>
      <c r="G96" s="3"/>
      <c r="I96" s="12"/>
      <c r="J96" s="101"/>
      <c r="K96" s="96">
        <f>$C$86</f>
        <v>0</v>
      </c>
      <c r="L96" s="89">
        <f>E96</f>
        <v>0</v>
      </c>
      <c r="M96" s="90"/>
      <c r="N96" s="87"/>
      <c r="O96" s="90"/>
      <c r="P96" s="90" t="s">
        <v>130</v>
      </c>
    </row>
    <row r="97" spans="2:16" ht="13.9" customHeight="1">
      <c r="B97" s="26" t="s">
        <v>29</v>
      </c>
      <c r="C97" s="42"/>
      <c r="D97" s="42"/>
      <c r="E97" s="10"/>
      <c r="F97" s="17" t="s">
        <v>103</v>
      </c>
      <c r="G97" s="3"/>
      <c r="I97" s="12"/>
      <c r="J97" s="101"/>
      <c r="K97" s="96">
        <f>$C$86</f>
        <v>0</v>
      </c>
      <c r="L97" s="89">
        <f>E97</f>
        <v>0</v>
      </c>
      <c r="M97" s="90"/>
      <c r="N97" s="87"/>
      <c r="O97" s="90"/>
      <c r="P97" s="90" t="s">
        <v>130</v>
      </c>
    </row>
    <row r="98" spans="2:16" ht="13.9" customHeight="1">
      <c r="B98" s="26" t="s">
        <v>81</v>
      </c>
      <c r="C98" s="42"/>
      <c r="D98" s="42"/>
      <c r="E98" s="10"/>
      <c r="F98" s="17" t="s">
        <v>103</v>
      </c>
      <c r="G98" s="3"/>
      <c r="I98" s="12"/>
      <c r="J98" s="101"/>
      <c r="K98" s="96">
        <f>$C$86</f>
        <v>0</v>
      </c>
      <c r="L98" s="89">
        <f>E98</f>
        <v>0</v>
      </c>
      <c r="M98" s="90"/>
      <c r="N98" s="87"/>
      <c r="O98" s="90"/>
      <c r="P98" s="90" t="s">
        <v>130</v>
      </c>
    </row>
    <row r="99" spans="2:16" ht="13.9" customHeight="1">
      <c r="B99" s="26" t="s">
        <v>40</v>
      </c>
      <c r="C99" s="42"/>
      <c r="D99" s="42"/>
      <c r="E99" s="10"/>
      <c r="F99" s="17" t="s">
        <v>103</v>
      </c>
      <c r="G99" s="3"/>
      <c r="I99" s="12"/>
      <c r="J99" s="101"/>
      <c r="K99" s="96">
        <f>$C$86</f>
        <v>0</v>
      </c>
      <c r="L99" s="89">
        <f>E99</f>
        <v>0</v>
      </c>
      <c r="M99" s="90"/>
      <c r="N99" s="87"/>
      <c r="O99" s="90"/>
      <c r="P99" s="90" t="s">
        <v>130</v>
      </c>
    </row>
    <row r="100" spans="2:16" ht="13.9" customHeight="1">
      <c r="B100" s="17"/>
      <c r="C100" s="17"/>
      <c r="D100" s="17"/>
      <c r="F100" s="3"/>
      <c r="G100" s="3"/>
      <c r="H100" s="3"/>
      <c r="I100" s="11"/>
      <c r="J100" s="94"/>
      <c r="K100" s="96"/>
      <c r="L100" s="89"/>
      <c r="M100" s="90"/>
      <c r="N100" s="87"/>
      <c r="O100" s="90"/>
      <c r="P100" s="90"/>
    </row>
    <row r="101" spans="2:16" ht="13.9" customHeight="1">
      <c r="B101" s="31" t="s">
        <v>47</v>
      </c>
      <c r="C101" s="17"/>
      <c r="D101" s="17"/>
      <c r="E101" s="5"/>
      <c r="G101" s="3"/>
      <c r="I101" s="12"/>
      <c r="J101" s="101"/>
      <c r="K101" s="96"/>
      <c r="L101" s="89"/>
      <c r="M101" s="90"/>
      <c r="N101" s="87"/>
      <c r="O101" s="90"/>
      <c r="P101" s="90"/>
    </row>
    <row r="102" spans="2:16" ht="13.9" customHeight="1">
      <c r="B102" s="22" t="s">
        <v>101</v>
      </c>
      <c r="C102" s="44"/>
      <c r="D102" s="44"/>
      <c r="E102" s="10"/>
      <c r="F102" s="17" t="s">
        <v>103</v>
      </c>
      <c r="G102" s="3"/>
      <c r="I102" s="12"/>
      <c r="J102" s="101"/>
      <c r="K102" s="96">
        <f>$C$86</f>
        <v>0</v>
      </c>
      <c r="L102" s="89">
        <f>E102</f>
        <v>0</v>
      </c>
      <c r="M102" s="90"/>
      <c r="N102" s="87"/>
      <c r="O102" s="90"/>
      <c r="P102" s="90" t="s">
        <v>130</v>
      </c>
    </row>
    <row r="103" spans="2:16" ht="13.9" customHeight="1">
      <c r="B103" s="17"/>
      <c r="C103" s="17"/>
      <c r="D103" s="17"/>
      <c r="E103" s="17"/>
      <c r="F103" s="17"/>
      <c r="G103" s="3"/>
      <c r="I103" s="12"/>
      <c r="J103" s="101"/>
      <c r="K103" s="96"/>
      <c r="L103" s="89"/>
      <c r="M103" s="90"/>
      <c r="N103" s="87"/>
      <c r="O103" s="90"/>
      <c r="P103" s="83"/>
    </row>
    <row r="104" spans="2:16" ht="13.9" customHeight="1">
      <c r="B104" s="22" t="s">
        <v>126</v>
      </c>
      <c r="C104" s="44"/>
      <c r="D104" s="44"/>
      <c r="E104" s="10"/>
      <c r="F104" s="17" t="s">
        <v>103</v>
      </c>
      <c r="G104" s="3"/>
      <c r="I104" s="12"/>
      <c r="J104" s="101"/>
      <c r="K104" s="96">
        <f>$C$86</f>
        <v>0</v>
      </c>
      <c r="L104" s="89">
        <f>E104/1.14975</f>
        <v>0</v>
      </c>
      <c r="M104" s="90">
        <f>L104*$M$21*K104</f>
        <v>0</v>
      </c>
      <c r="N104" s="87">
        <f>L104*$N$21*K104</f>
        <v>0</v>
      </c>
      <c r="O104" s="90">
        <f t="shared" ref="O104" si="14">(L104+M104+N104)-E104</f>
        <v>0</v>
      </c>
      <c r="P104" s="83"/>
    </row>
    <row r="105" spans="2:16" ht="13.9" customHeight="1">
      <c r="J105" s="79"/>
      <c r="K105" s="96"/>
      <c r="L105" s="89"/>
      <c r="M105" s="90"/>
      <c r="N105" s="87"/>
      <c r="O105" s="90"/>
      <c r="P105" s="83"/>
    </row>
    <row r="106" spans="2:16" ht="13.9" customHeight="1">
      <c r="B106" s="6" t="s">
        <v>30</v>
      </c>
      <c r="C106" s="30"/>
      <c r="D106" s="30"/>
      <c r="E106" s="30"/>
      <c r="F106" s="45"/>
      <c r="G106" s="45"/>
      <c r="H106" s="45"/>
      <c r="J106" s="79"/>
      <c r="K106" s="96"/>
      <c r="L106" s="89"/>
      <c r="M106" s="90"/>
      <c r="N106" s="87"/>
      <c r="O106" s="90"/>
      <c r="P106" s="83"/>
    </row>
    <row r="107" spans="2:16" ht="13.9" customHeight="1">
      <c r="B107" s="40" t="s">
        <v>32</v>
      </c>
      <c r="J107" s="79"/>
      <c r="K107" s="96"/>
      <c r="L107" s="89"/>
      <c r="M107" s="90"/>
      <c r="N107" s="87"/>
      <c r="O107" s="90"/>
      <c r="P107" s="83"/>
    </row>
    <row r="108" spans="2:16" ht="13.9" customHeight="1">
      <c r="B108" s="40" t="s">
        <v>31</v>
      </c>
      <c r="J108" s="79"/>
      <c r="K108" s="96"/>
      <c r="L108" s="89"/>
      <c r="M108" s="90"/>
      <c r="N108" s="87"/>
      <c r="O108" s="90"/>
      <c r="P108" s="83"/>
    </row>
    <row r="109" spans="2:16" ht="13.9" customHeight="1">
      <c r="B109" s="40" t="s">
        <v>33</v>
      </c>
      <c r="J109" s="79"/>
      <c r="K109" s="96"/>
      <c r="L109" s="89"/>
      <c r="M109" s="90"/>
      <c r="N109" s="87"/>
      <c r="O109" s="90"/>
      <c r="P109" s="83"/>
    </row>
    <row r="110" spans="2:16" ht="13.9" customHeight="1">
      <c r="B110" s="46"/>
      <c r="C110" s="48"/>
      <c r="E110" s="3" t="s">
        <v>55</v>
      </c>
      <c r="H110" s="11"/>
      <c r="I110" s="3"/>
      <c r="J110" s="94"/>
      <c r="K110" s="96"/>
      <c r="L110" s="89"/>
      <c r="M110" s="90"/>
      <c r="N110" s="87"/>
      <c r="O110" s="90"/>
      <c r="P110" s="83"/>
    </row>
    <row r="111" spans="2:16" ht="13.9" customHeight="1">
      <c r="B111" s="46" t="s">
        <v>49</v>
      </c>
      <c r="C111" s="47" t="s">
        <v>57</v>
      </c>
      <c r="E111" s="43" t="s">
        <v>56</v>
      </c>
      <c r="G111" s="49" t="s">
        <v>100</v>
      </c>
      <c r="H111" s="65"/>
      <c r="I111" s="3"/>
      <c r="J111" s="94"/>
      <c r="K111" s="96"/>
      <c r="L111" s="89"/>
      <c r="M111" s="90"/>
      <c r="N111" s="87"/>
      <c r="O111" s="90"/>
      <c r="P111" s="83"/>
    </row>
    <row r="112" spans="2:16" ht="13.9" customHeight="1">
      <c r="B112" s="26" t="s">
        <v>50</v>
      </c>
      <c r="C112" s="50"/>
      <c r="E112" s="10"/>
      <c r="F112" s="17" t="s">
        <v>103</v>
      </c>
      <c r="G112" s="24"/>
      <c r="H112" s="11" t="s">
        <v>1</v>
      </c>
      <c r="I112" s="3"/>
      <c r="J112" s="94"/>
      <c r="K112" s="96">
        <f>IF(G112&lt;=0,100%,G112)</f>
        <v>1</v>
      </c>
      <c r="L112" s="89">
        <f>E112/1.14975</f>
        <v>0</v>
      </c>
      <c r="M112" s="90">
        <f>L112*$M$21</f>
        <v>0</v>
      </c>
      <c r="N112" s="87">
        <f>L112*$N$21</f>
        <v>0</v>
      </c>
      <c r="O112" s="90">
        <f t="shared" ref="O112:O123" si="15">(L112+M112+N112)-E112</f>
        <v>0</v>
      </c>
      <c r="P112" s="83"/>
    </row>
    <row r="113" spans="2:16" ht="13.9" customHeight="1">
      <c r="B113" s="26" t="s">
        <v>34</v>
      </c>
      <c r="C113" s="50"/>
      <c r="E113" s="10"/>
      <c r="F113" s="17" t="s">
        <v>103</v>
      </c>
      <c r="G113" s="24"/>
      <c r="H113" s="11" t="s">
        <v>1</v>
      </c>
      <c r="I113" s="3"/>
      <c r="J113" s="94"/>
      <c r="K113" s="96">
        <f>IF(G113&lt;=0,100%,G113)</f>
        <v>1</v>
      </c>
      <c r="L113" s="89">
        <f>E113/1.14975</f>
        <v>0</v>
      </c>
      <c r="M113" s="90">
        <f>L113*$M$21</f>
        <v>0</v>
      </c>
      <c r="N113" s="87">
        <f>L113*$N$21</f>
        <v>0</v>
      </c>
      <c r="O113" s="90">
        <f t="shared" si="15"/>
        <v>0</v>
      </c>
      <c r="P113" s="83"/>
    </row>
    <row r="114" spans="2:16" ht="13.9" customHeight="1">
      <c r="B114" s="26"/>
      <c r="C114" s="51"/>
      <c r="E114" s="5"/>
      <c r="H114" s="65"/>
      <c r="I114" s="3"/>
      <c r="J114" s="94"/>
      <c r="K114" s="96"/>
      <c r="L114" s="89"/>
      <c r="M114" s="90"/>
      <c r="N114" s="87"/>
      <c r="O114" s="90">
        <f t="shared" si="15"/>
        <v>0</v>
      </c>
      <c r="P114" s="83"/>
    </row>
    <row r="115" spans="2:16" ht="13.9" customHeight="1">
      <c r="B115" s="26" t="s">
        <v>51</v>
      </c>
      <c r="C115" s="52"/>
      <c r="E115" s="5"/>
      <c r="F115" s="17"/>
      <c r="H115" s="65"/>
      <c r="I115" s="3"/>
      <c r="J115" s="94"/>
      <c r="K115" s="96"/>
      <c r="L115" s="89"/>
      <c r="M115" s="90"/>
      <c r="N115" s="87"/>
      <c r="O115" s="90">
        <f t="shared" si="15"/>
        <v>0</v>
      </c>
      <c r="P115" s="83"/>
    </row>
    <row r="116" spans="2:16" ht="13.9" customHeight="1">
      <c r="B116" s="22" t="s">
        <v>35</v>
      </c>
      <c r="C116" s="50"/>
      <c r="E116" s="10"/>
      <c r="F116" s="17" t="s">
        <v>103</v>
      </c>
      <c r="G116" s="24"/>
      <c r="H116" s="11" t="s">
        <v>1</v>
      </c>
      <c r="I116" s="3"/>
      <c r="J116" s="94"/>
      <c r="K116" s="96">
        <f>IF(G116&lt;=0,100%,G116)</f>
        <v>1</v>
      </c>
      <c r="L116" s="89">
        <f>E116/1.14975</f>
        <v>0</v>
      </c>
      <c r="M116" s="90">
        <f>L116*$M$21</f>
        <v>0</v>
      </c>
      <c r="N116" s="87">
        <f>L116*$N$21</f>
        <v>0</v>
      </c>
      <c r="O116" s="90">
        <f t="shared" si="15"/>
        <v>0</v>
      </c>
      <c r="P116" s="83"/>
    </row>
    <row r="117" spans="2:16" ht="13.9" customHeight="1">
      <c r="B117" s="22" t="s">
        <v>52</v>
      </c>
      <c r="C117" s="50"/>
      <c r="E117" s="10"/>
      <c r="F117" s="17" t="s">
        <v>103</v>
      </c>
      <c r="G117" s="24"/>
      <c r="H117" s="11" t="s">
        <v>1</v>
      </c>
      <c r="I117" s="3"/>
      <c r="J117" s="94"/>
      <c r="K117" s="96">
        <f>IF(G117&lt;=0,100%,G117)</f>
        <v>1</v>
      </c>
      <c r="L117" s="89">
        <f>E117/1.14975</f>
        <v>0</v>
      </c>
      <c r="M117" s="90">
        <f>L117*$M$21</f>
        <v>0</v>
      </c>
      <c r="N117" s="87">
        <f>L117*$N$21</f>
        <v>0</v>
      </c>
      <c r="O117" s="90">
        <f t="shared" si="15"/>
        <v>0</v>
      </c>
      <c r="P117" s="83"/>
    </row>
    <row r="118" spans="2:16" ht="13.9" customHeight="1">
      <c r="C118" s="51"/>
      <c r="F118" s="3"/>
      <c r="G118" s="3"/>
      <c r="H118" s="11"/>
      <c r="I118" s="3"/>
      <c r="J118" s="94"/>
      <c r="K118" s="96"/>
      <c r="L118" s="89"/>
      <c r="M118" s="90"/>
      <c r="N118" s="87"/>
      <c r="O118" s="90">
        <f t="shared" si="15"/>
        <v>0</v>
      </c>
      <c r="P118" s="83"/>
    </row>
    <row r="119" spans="2:16" ht="13.9" customHeight="1">
      <c r="B119" s="22" t="s">
        <v>80</v>
      </c>
      <c r="C119" s="52"/>
      <c r="E119" s="5"/>
      <c r="F119" s="17"/>
      <c r="H119" s="65"/>
      <c r="I119" s="3"/>
      <c r="J119" s="94"/>
      <c r="K119" s="96"/>
      <c r="L119" s="89"/>
      <c r="M119" s="90"/>
      <c r="N119" s="87"/>
      <c r="O119" s="90">
        <f t="shared" si="15"/>
        <v>0</v>
      </c>
      <c r="P119" s="83"/>
    </row>
    <row r="120" spans="2:16" ht="13.9" customHeight="1">
      <c r="B120" s="11" t="s">
        <v>53</v>
      </c>
      <c r="C120" s="50"/>
      <c r="E120" s="10"/>
      <c r="F120" s="17" t="s">
        <v>103</v>
      </c>
      <c r="G120" s="24"/>
      <c r="H120" s="11" t="s">
        <v>1</v>
      </c>
      <c r="I120" s="3"/>
      <c r="J120" s="94"/>
      <c r="K120" s="96">
        <f>IF(G120&lt;=0,100%,G120)</f>
        <v>1</v>
      </c>
      <c r="L120" s="89">
        <f>E120/1.14975</f>
        <v>0</v>
      </c>
      <c r="M120" s="90">
        <f>L120*$M$21</f>
        <v>0</v>
      </c>
      <c r="N120" s="87">
        <f>L120*$N$21</f>
        <v>0</v>
      </c>
      <c r="O120" s="90">
        <f t="shared" si="15"/>
        <v>0</v>
      </c>
      <c r="P120" s="83"/>
    </row>
    <row r="121" spans="2:16">
      <c r="C121" s="51"/>
      <c r="F121" s="3"/>
      <c r="G121" s="3"/>
      <c r="H121" s="11"/>
      <c r="I121" s="3"/>
      <c r="J121" s="94"/>
      <c r="K121" s="83"/>
      <c r="L121" s="83"/>
      <c r="M121" s="83"/>
      <c r="N121" s="87"/>
      <c r="O121" s="90">
        <f t="shared" si="15"/>
        <v>0</v>
      </c>
      <c r="P121" s="83"/>
    </row>
    <row r="122" spans="2:16">
      <c r="B122" s="22" t="s">
        <v>48</v>
      </c>
      <c r="C122" s="50"/>
      <c r="E122" s="10"/>
      <c r="F122" s="17" t="s">
        <v>103</v>
      </c>
      <c r="G122" s="24"/>
      <c r="H122" s="11" t="s">
        <v>1</v>
      </c>
      <c r="I122" s="3"/>
      <c r="J122" s="94"/>
      <c r="K122" s="96">
        <f>IF(G122&lt;=0,100%,G122)</f>
        <v>1</v>
      </c>
      <c r="L122" s="89">
        <f>E122/1.14975</f>
        <v>0</v>
      </c>
      <c r="M122" s="90">
        <f>L122*$M$21</f>
        <v>0</v>
      </c>
      <c r="N122" s="87">
        <f>L122*$N$21</f>
        <v>0</v>
      </c>
      <c r="O122" s="90">
        <f t="shared" si="15"/>
        <v>0</v>
      </c>
      <c r="P122" s="83"/>
    </row>
    <row r="123" spans="2:16">
      <c r="B123" s="26"/>
      <c r="C123" s="50"/>
      <c r="E123" s="10"/>
      <c r="F123" s="17" t="s">
        <v>103</v>
      </c>
      <c r="G123" s="24"/>
      <c r="H123" s="11" t="s">
        <v>1</v>
      </c>
      <c r="I123" s="3"/>
      <c r="J123" s="94"/>
      <c r="K123" s="96">
        <f>IF(G123&lt;=0,100%,G123)</f>
        <v>1</v>
      </c>
      <c r="L123" s="89">
        <f>E123/1.14975</f>
        <v>0</v>
      </c>
      <c r="M123" s="90">
        <f>L123*$M$21</f>
        <v>0</v>
      </c>
      <c r="N123" s="87">
        <f>L123*$N$21</f>
        <v>0</v>
      </c>
      <c r="O123" s="90">
        <f t="shared" si="15"/>
        <v>0</v>
      </c>
      <c r="P123" s="83"/>
    </row>
    <row r="124" spans="2:16">
      <c r="F124" s="3"/>
      <c r="G124" s="3"/>
      <c r="H124" s="3"/>
      <c r="I124" s="11"/>
      <c r="J124" s="94"/>
      <c r="K124" s="96"/>
      <c r="L124" s="89"/>
      <c r="M124" s="90"/>
      <c r="N124" s="87"/>
      <c r="O124" s="90"/>
      <c r="P124" s="83"/>
    </row>
    <row r="125" spans="2:16">
      <c r="B125" s="31" t="s">
        <v>92</v>
      </c>
      <c r="J125" s="79"/>
      <c r="K125" s="96"/>
      <c r="L125" s="83"/>
      <c r="M125" s="90"/>
      <c r="N125" s="90"/>
      <c r="O125" s="90"/>
      <c r="P125" s="83"/>
    </row>
    <row r="126" spans="2:16" ht="13.5" thickBot="1"/>
    <row r="127" spans="2:16" ht="13.5" thickBot="1">
      <c r="L127" s="103" t="s">
        <v>138</v>
      </c>
      <c r="M127" s="104">
        <f>L29</f>
        <v>0</v>
      </c>
      <c r="N127" s="81"/>
    </row>
    <row r="128" spans="2:16" ht="25.5">
      <c r="L128" s="105"/>
      <c r="M128" s="106" t="s">
        <v>139</v>
      </c>
      <c r="N128" s="106" t="s">
        <v>140</v>
      </c>
      <c r="O128" s="107"/>
    </row>
    <row r="129" spans="12:15" ht="13.5" thickBot="1">
      <c r="L129" s="108"/>
      <c r="M129" s="109">
        <f>M29</f>
        <v>0</v>
      </c>
      <c r="N129" s="109">
        <f>N29</f>
        <v>0</v>
      </c>
      <c r="O129" s="110"/>
    </row>
    <row r="130" spans="12:15" ht="13.5" thickBot="1">
      <c r="L130" s="111"/>
      <c r="N130" s="81"/>
      <c r="O130" s="110"/>
    </row>
    <row r="131" spans="12:15" ht="38.25">
      <c r="L131" s="111"/>
      <c r="M131" s="112" t="s">
        <v>141</v>
      </c>
      <c r="N131" s="112" t="s">
        <v>142</v>
      </c>
      <c r="O131" s="106" t="s">
        <v>143</v>
      </c>
    </row>
    <row r="132" spans="12:15" ht="13.5" thickBot="1">
      <c r="L132" s="111"/>
      <c r="M132" s="109">
        <f>ROUND(SUM(M32:M123),2)</f>
        <v>0</v>
      </c>
      <c r="N132" s="109">
        <f>ROUND(SUM(N32:N123),2)</f>
        <v>0</v>
      </c>
      <c r="O132" s="113">
        <f>M136+N136</f>
        <v>0</v>
      </c>
    </row>
    <row r="133" spans="12:15" ht="13.5" thickBot="1">
      <c r="L133" s="111"/>
      <c r="M133" s="114"/>
      <c r="N133" s="114"/>
      <c r="O133" s="110"/>
    </row>
    <row r="134" spans="12:15" ht="13.5" thickBot="1">
      <c r="L134" s="111"/>
      <c r="N134" s="81"/>
      <c r="O134" s="110"/>
    </row>
    <row r="135" spans="12:15">
      <c r="L135" s="111"/>
      <c r="M135" s="105" t="s">
        <v>144</v>
      </c>
      <c r="N135" s="115" t="s">
        <v>145</v>
      </c>
      <c r="O135" s="110"/>
    </row>
    <row r="136" spans="12:15" ht="13.5" thickBot="1">
      <c r="L136" s="116"/>
      <c r="M136" s="117">
        <f>M129-M132</f>
        <v>0</v>
      </c>
      <c r="N136" s="118">
        <f>N129-N132</f>
        <v>0</v>
      </c>
      <c r="O136" s="119"/>
    </row>
  </sheetData>
  <mergeCells count="2">
    <mergeCell ref="B17:H17"/>
    <mergeCell ref="B20:H20"/>
  </mergeCells>
  <phoneticPr fontId="0" type="noConversion"/>
  <pageMargins left="0.25" right="0.25" top="0.75" bottom="0.75" header="0.3" footer="0.3"/>
  <pageSetup scale="83" fitToHeight="0" orientation="portrait"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9" r:id="rId4" name="Check Box 45">
              <controlPr defaultSize="0" autoFill="0" autoLine="0" autoPict="0">
                <anchor moveWithCells="1">
                  <from>
                    <xdr:col>2</xdr:col>
                    <xdr:colOff>19050</xdr:colOff>
                    <xdr:row>8</xdr:row>
                    <xdr:rowOff>152400</xdr:rowOff>
                  </from>
                  <to>
                    <xdr:col>2</xdr:col>
                    <xdr:colOff>361950</xdr:colOff>
                    <xdr:row>10</xdr:row>
                    <xdr:rowOff>19050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4</xdr:col>
                    <xdr:colOff>1162050</xdr:colOff>
                    <xdr:row>8</xdr:row>
                    <xdr:rowOff>133350</xdr:rowOff>
                  </from>
                  <to>
                    <xdr:col>5</xdr:col>
                    <xdr:colOff>142875</xdr:colOff>
                    <xdr:row>10</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2" operator="equal" id="{DC07CE34-ADEF-44E3-B42D-63087D97C39F}">
            <xm:f>'C:\DIRECTION\Gestion\Questionnaires en développement\Révision 2023-2024\NG\[EQ-FR-Travail-autonome-v.2023-05-09.xlsx]TPS-TVQ'!#REF!</xm:f>
            <x14:dxf>
              <font>
                <color rgb="FFFF0000"/>
              </font>
            </x14:dxf>
          </x14:cfRule>
          <xm:sqref>B17:H18</xm:sqref>
        </x14:conditionalFormatting>
        <x14:conditionalFormatting xmlns:xm="http://schemas.microsoft.com/office/excel/2006/main">
          <x14:cfRule type="cellIs" priority="1" operator="equal" id="{293867E1-B3D3-4A5A-A320-A5BBBF2A6231}">
            <xm:f>'C:\DIRECTION\Gestion\Questionnaires en développement\Révision 2023-2024\NG\[EQ-FR-Travail-autonome-v.2023-05-09.xlsx]TPS-TVQ'!#REF!</xm:f>
            <x14:dxf>
              <font>
                <strike val="0"/>
                <color rgb="FFFF0000"/>
              </font>
            </x14:dxf>
          </x14:cfRule>
          <xm:sqref>B20:H20</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error="ATTENTION VOUS DEVEZ OBLIGATOIREMENT RÉPONDRE À CETTE QUESTION." promptTitle="Statut pour la TPS-TVQ" prompt="ATTENTION VOUS DEVEZ OBLIGATOIREMENT RÉPONDRE À CETTE QUESTION.">
          <x14:formula1>
            <xm:f>'[2]TPS-TVQ'!#REF!</xm:f>
          </x14:formula1>
          <xm:sqref>B18:H18</xm:sqref>
        </x14:dataValidation>
        <x14:dataValidation type="list" showInputMessage="1" showErrorMessage="1" error="ATTENTION VOUS DEVEZ OBLIGATOIREMENT RÉPONDRE À CETTE QUESTION." promptTitle="GST-QST Status" prompt="ATTENTION! YOU MUST ANSWER THIS QUESTION">
          <x14:formula1>
            <xm:f>'TPS-TVQ'!$B$2:$B$7</xm:f>
          </x14:formula1>
          <xm:sqref>B17:H17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D7" sqref="D7"/>
    </sheetView>
  </sheetViews>
  <sheetFormatPr baseColWidth="10" defaultRowHeight="12.75"/>
  <cols>
    <col min="1" max="1" width="6.140625" style="55" customWidth="1"/>
    <col min="2" max="2" width="88.28515625" style="54" customWidth="1"/>
    <col min="3" max="3" width="114.140625" style="55" customWidth="1"/>
    <col min="4" max="16384" width="11.42578125" style="55"/>
  </cols>
  <sheetData>
    <row r="1" spans="2:3">
      <c r="B1" s="54" t="s">
        <v>108</v>
      </c>
      <c r="C1" s="55" t="s">
        <v>109</v>
      </c>
    </row>
    <row r="2" spans="2:3">
      <c r="B2" s="56" t="s">
        <v>113</v>
      </c>
      <c r="C2" s="57" t="s">
        <v>113</v>
      </c>
    </row>
    <row r="3" spans="2:3" ht="36">
      <c r="B3" s="58" t="s">
        <v>114</v>
      </c>
      <c r="C3" s="59" t="s">
        <v>119</v>
      </c>
    </row>
    <row r="4" spans="2:3" ht="25.5">
      <c r="B4" s="57" t="s">
        <v>115</v>
      </c>
      <c r="C4" s="60" t="s">
        <v>120</v>
      </c>
    </row>
    <row r="5" spans="2:3" ht="114.75">
      <c r="B5" s="54" t="s">
        <v>116</v>
      </c>
      <c r="C5" s="60" t="s">
        <v>123</v>
      </c>
    </row>
    <row r="6" spans="2:3" ht="51">
      <c r="B6" s="54" t="s">
        <v>117</v>
      </c>
      <c r="C6" s="60" t="s">
        <v>121</v>
      </c>
    </row>
    <row r="7" spans="2:3" ht="38.25">
      <c r="B7" s="54" t="s">
        <v>118</v>
      </c>
      <c r="C7" s="60" t="s">
        <v>122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
  <sheetViews>
    <sheetView workbookViewId="0">
      <selection activeCell="D19" sqref="D19"/>
    </sheetView>
  </sheetViews>
  <sheetFormatPr baseColWidth="10" defaultRowHeight="12.75"/>
  <sheetData>
    <row r="19" spans="1:1" ht="91.5">
      <c r="A19" s="1" t="s">
        <v>104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Self Employed Questionnaire</vt:lpstr>
      <vt:lpstr>TPS-TVQ</vt:lpstr>
      <vt:lpstr>Copyright Effisca</vt:lpstr>
      <vt:lpstr>'Self Employed Questionnaire'!Zone_d_impression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Nicolas Godbout</cp:lastModifiedBy>
  <dcterms:created xsi:type="dcterms:W3CDTF">2024-02-06T00:26:03Z</dcterms:created>
  <dcterms:modified xsi:type="dcterms:W3CDTF">2024-02-12T14:18:05Z</dcterms:modified>
</cp:coreProperties>
</file>